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3250" windowHeight="12570" activeTab="1"/>
  </bookViews>
  <sheets>
    <sheet name="Přehled" sheetId="1" r:id="rId1"/>
    <sheet name="Odvody, členové" sheetId="2" r:id="rId2"/>
    <sheet name="Odvody kraje" sheetId="10" r:id="rId3"/>
    <sheet name="Počty členů" sheetId="11" r:id="rId4"/>
    <sheet name="Přezdívky" sheetId="7" r:id="rId5"/>
    <sheet name="List1" sheetId="6" r:id="rId6"/>
  </sheets>
  <calcPr calcId="125725"/>
  <pivotCaches>
    <pivotCache cacheId="0" r:id="rId7"/>
    <pivotCache cacheId="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2" i="1"/>
  <c r="F192"/>
  <c r="L240"/>
  <c r="L3" l="1"/>
  <c r="L4"/>
  <c r="L5"/>
  <c r="L6"/>
  <c r="L7"/>
  <c r="L8"/>
  <c r="L9"/>
  <c r="L10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8"/>
  <c r="L99"/>
  <c r="L100"/>
  <c r="L101"/>
  <c r="L102"/>
  <c r="L103"/>
  <c r="L104"/>
  <c r="L105"/>
  <c r="L106"/>
  <c r="L107"/>
  <c r="L108"/>
  <c r="L109"/>
  <c r="L110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90"/>
  <c r="L191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41"/>
  <c r="L242"/>
  <c r="L243"/>
  <c r="L244"/>
  <c r="L245"/>
  <c r="L246"/>
  <c r="L247"/>
  <c r="L248"/>
  <c r="L249"/>
  <c r="L250"/>
  <c r="L251"/>
  <c r="C240" i="2"/>
  <c r="C241"/>
  <c r="C242"/>
  <c r="C244"/>
  <c r="C245"/>
  <c r="V126" i="1" l="1"/>
  <c r="V3" l="1"/>
  <c r="V4"/>
  <c r="V5"/>
  <c r="K5" s="1"/>
  <c r="V6"/>
  <c r="K6" s="1"/>
  <c r="V7"/>
  <c r="V8"/>
  <c r="V9"/>
  <c r="V10"/>
  <c r="K10" s="1"/>
  <c r="V11"/>
  <c r="K11" s="1"/>
  <c r="V12"/>
  <c r="V13"/>
  <c r="K13" s="1"/>
  <c r="V14"/>
  <c r="K14" s="1"/>
  <c r="V15"/>
  <c r="V16"/>
  <c r="V17"/>
  <c r="V18"/>
  <c r="K18" s="1"/>
  <c r="V19"/>
  <c r="V20"/>
  <c r="V21"/>
  <c r="K21" s="1"/>
  <c r="V22"/>
  <c r="K22" s="1"/>
  <c r="V23"/>
  <c r="V24"/>
  <c r="V25"/>
  <c r="K25" s="1"/>
  <c r="V26"/>
  <c r="K26" s="1"/>
  <c r="V27"/>
  <c r="K27" s="1"/>
  <c r="V28"/>
  <c r="K28" s="1"/>
  <c r="V29"/>
  <c r="K29" s="1"/>
  <c r="V30"/>
  <c r="K30" s="1"/>
  <c r="V31"/>
  <c r="V32"/>
  <c r="V33"/>
  <c r="V34"/>
  <c r="V35"/>
  <c r="V36"/>
  <c r="V37"/>
  <c r="K37" s="1"/>
  <c r="V38"/>
  <c r="K38" s="1"/>
  <c r="V39"/>
  <c r="K39" s="1"/>
  <c r="V40"/>
  <c r="V41"/>
  <c r="V42"/>
  <c r="K42" s="1"/>
  <c r="V43"/>
  <c r="V44"/>
  <c r="V45"/>
  <c r="K45" s="1"/>
  <c r="V46"/>
  <c r="V47"/>
  <c r="K47" s="1"/>
  <c r="V48"/>
  <c r="V49"/>
  <c r="K49" s="1"/>
  <c r="V50"/>
  <c r="K50" s="1"/>
  <c r="V51"/>
  <c r="K51" s="1"/>
  <c r="V52"/>
  <c r="K52" s="1"/>
  <c r="V53"/>
  <c r="K53" s="1"/>
  <c r="V54"/>
  <c r="V55"/>
  <c r="K55" s="1"/>
  <c r="V56"/>
  <c r="V57"/>
  <c r="V58"/>
  <c r="K58" s="1"/>
  <c r="V59"/>
  <c r="V60"/>
  <c r="V61"/>
  <c r="V62"/>
  <c r="V63"/>
  <c r="V64"/>
  <c r="V65"/>
  <c r="V66"/>
  <c r="V67"/>
  <c r="K67" s="1"/>
  <c r="V69"/>
  <c r="K69" s="1"/>
  <c r="V70"/>
  <c r="K70" s="1"/>
  <c r="V71"/>
  <c r="V72"/>
  <c r="V73"/>
  <c r="K73" s="1"/>
  <c r="V74"/>
  <c r="K74" s="1"/>
  <c r="V75"/>
  <c r="V76"/>
  <c r="V77"/>
  <c r="K77" s="1"/>
  <c r="V78"/>
  <c r="V79"/>
  <c r="V80"/>
  <c r="K80" s="1"/>
  <c r="V81"/>
  <c r="V82"/>
  <c r="V83"/>
  <c r="K83" s="1"/>
  <c r="V84"/>
  <c r="V85"/>
  <c r="K85" s="1"/>
  <c r="V86"/>
  <c r="K86" s="1"/>
  <c r="V87"/>
  <c r="V88"/>
  <c r="V89"/>
  <c r="K89" s="1"/>
  <c r="V90"/>
  <c r="V91"/>
  <c r="V92"/>
  <c r="V93"/>
  <c r="K93" s="1"/>
  <c r="V94"/>
  <c r="K94" s="1"/>
  <c r="V95"/>
  <c r="K95" s="1"/>
  <c r="V96"/>
  <c r="K96" s="1"/>
  <c r="V97"/>
  <c r="K97" s="1"/>
  <c r="V98"/>
  <c r="V99"/>
  <c r="K99" s="1"/>
  <c r="V100"/>
  <c r="K100" s="1"/>
  <c r="V101"/>
  <c r="K101" s="1"/>
  <c r="V102"/>
  <c r="K102" s="1"/>
  <c r="V103"/>
  <c r="V104"/>
  <c r="K104" s="1"/>
  <c r="V105"/>
  <c r="K105" s="1"/>
  <c r="V106"/>
  <c r="V107"/>
  <c r="K107" s="1"/>
  <c r="V108"/>
  <c r="K108" s="1"/>
  <c r="V109"/>
  <c r="K109" s="1"/>
  <c r="V110"/>
  <c r="V111"/>
  <c r="K111" s="1"/>
  <c r="V112"/>
  <c r="V113"/>
  <c r="V114"/>
  <c r="K114" s="1"/>
  <c r="V115"/>
  <c r="V116"/>
  <c r="V117"/>
  <c r="K117" s="1"/>
  <c r="V118"/>
  <c r="V119"/>
  <c r="V120"/>
  <c r="V121"/>
  <c r="K121" s="1"/>
  <c r="V122"/>
  <c r="K122" s="1"/>
  <c r="V123"/>
  <c r="V124"/>
  <c r="V125"/>
  <c r="V127"/>
  <c r="K127" s="1"/>
  <c r="V128"/>
  <c r="K128" s="1"/>
  <c r="V129"/>
  <c r="K129" s="1"/>
  <c r="V130"/>
  <c r="K130" s="1"/>
  <c r="V131"/>
  <c r="K131" s="1"/>
  <c r="V132"/>
  <c r="K132" s="1"/>
  <c r="V133"/>
  <c r="K133" s="1"/>
  <c r="V134"/>
  <c r="K134" s="1"/>
  <c r="V135"/>
  <c r="K135" s="1"/>
  <c r="V136"/>
  <c r="K136" s="1"/>
  <c r="V137"/>
  <c r="K137" s="1"/>
  <c r="V138"/>
  <c r="K138" s="1"/>
  <c r="V139"/>
  <c r="V140"/>
  <c r="K140" s="1"/>
  <c r="V141"/>
  <c r="V142"/>
  <c r="K142" s="1"/>
  <c r="V143"/>
  <c r="V144"/>
  <c r="K144" s="1"/>
  <c r="V145"/>
  <c r="V146"/>
  <c r="V147"/>
  <c r="K147" s="1"/>
  <c r="V148"/>
  <c r="K148" s="1"/>
  <c r="V149"/>
  <c r="V150"/>
  <c r="K150" s="1"/>
  <c r="V151"/>
  <c r="K151" s="1"/>
  <c r="V152"/>
  <c r="K152" s="1"/>
  <c r="V153"/>
  <c r="K153" s="1"/>
  <c r="V154"/>
  <c r="K154" s="1"/>
  <c r="V155"/>
  <c r="V156"/>
  <c r="K156" s="1"/>
  <c r="V157"/>
  <c r="K157" s="1"/>
  <c r="V158"/>
  <c r="K158" s="1"/>
  <c r="V159"/>
  <c r="V160"/>
  <c r="K160" s="1"/>
  <c r="V161"/>
  <c r="V162"/>
  <c r="V163"/>
  <c r="K163" s="1"/>
  <c r="V164"/>
  <c r="K164" s="1"/>
  <c r="V165"/>
  <c r="V166"/>
  <c r="V167"/>
  <c r="K167" s="1"/>
  <c r="V168"/>
  <c r="K168" s="1"/>
  <c r="V169"/>
  <c r="V170"/>
  <c r="K170" s="1"/>
  <c r="V171"/>
  <c r="V172"/>
  <c r="K172" s="1"/>
  <c r="V173"/>
  <c r="V174"/>
  <c r="V175"/>
  <c r="V176"/>
  <c r="V177"/>
  <c r="V178"/>
  <c r="K178" s="1"/>
  <c r="V179"/>
  <c r="V180"/>
  <c r="K180" s="1"/>
  <c r="V181"/>
  <c r="V182"/>
  <c r="V183"/>
  <c r="V184"/>
  <c r="V185"/>
  <c r="V186"/>
  <c r="K186" s="1"/>
  <c r="V187"/>
  <c r="V188"/>
  <c r="V189"/>
  <c r="K189" s="1"/>
  <c r="V190"/>
  <c r="V191"/>
  <c r="V193"/>
  <c r="K193" s="1"/>
  <c r="V194"/>
  <c r="K194" s="1"/>
  <c r="V195"/>
  <c r="V196"/>
  <c r="V197"/>
  <c r="V198"/>
  <c r="K198" s="1"/>
  <c r="V199"/>
  <c r="K199" s="1"/>
  <c r="V200"/>
  <c r="V201"/>
  <c r="K201" s="1"/>
  <c r="V202"/>
  <c r="V203"/>
  <c r="V204"/>
  <c r="V205"/>
  <c r="V206"/>
  <c r="V207"/>
  <c r="V208"/>
  <c r="V209"/>
  <c r="K209" s="1"/>
  <c r="V210"/>
  <c r="V211"/>
  <c r="K211" s="1"/>
  <c r="V212"/>
  <c r="K212" s="1"/>
  <c r="V213"/>
  <c r="V214"/>
  <c r="V215"/>
  <c r="V216"/>
  <c r="V217"/>
  <c r="K217" s="1"/>
  <c r="V218"/>
  <c r="K218" s="1"/>
  <c r="V219"/>
  <c r="K219" s="1"/>
  <c r="V220"/>
  <c r="K220" s="1"/>
  <c r="V221"/>
  <c r="K221" s="1"/>
  <c r="V222"/>
  <c r="K222" s="1"/>
  <c r="V223"/>
  <c r="K223" s="1"/>
  <c r="V224"/>
  <c r="K224" s="1"/>
  <c r="V225"/>
  <c r="K225" s="1"/>
  <c r="V226"/>
  <c r="K226" s="1"/>
  <c r="V227"/>
  <c r="K227" s="1"/>
  <c r="V228"/>
  <c r="V229"/>
  <c r="K229" s="1"/>
  <c r="V230"/>
  <c r="K230" s="1"/>
  <c r="V231"/>
  <c r="K231" s="1"/>
  <c r="V232"/>
  <c r="K232" s="1"/>
  <c r="V233"/>
  <c r="K233" s="1"/>
  <c r="V234"/>
  <c r="K234" s="1"/>
  <c r="V235"/>
  <c r="V236"/>
  <c r="K236" s="1"/>
  <c r="V237"/>
  <c r="K237" s="1"/>
  <c r="V238"/>
  <c r="K238" s="1"/>
  <c r="V239"/>
  <c r="K239" s="1"/>
  <c r="V240"/>
  <c r="K240" s="1"/>
  <c r="V241"/>
  <c r="K241" s="1"/>
  <c r="V242"/>
  <c r="V243"/>
  <c r="K243" s="1"/>
  <c r="V244"/>
  <c r="V245"/>
  <c r="K245" s="1"/>
  <c r="V246"/>
  <c r="V247"/>
  <c r="K247" s="1"/>
  <c r="V248"/>
  <c r="V249"/>
  <c r="K249" s="1"/>
  <c r="V250"/>
  <c r="K250" s="1"/>
  <c r="V251"/>
  <c r="K251" s="1"/>
  <c r="V2"/>
  <c r="K123"/>
  <c r="K92"/>
  <c r="K84"/>
  <c r="K61"/>
  <c r="K36"/>
  <c r="L2"/>
  <c r="E12"/>
  <c r="F12"/>
  <c r="D170" i="2"/>
  <c r="K31" i="1"/>
  <c r="K35"/>
  <c r="K48"/>
  <c r="K59"/>
  <c r="K60"/>
  <c r="K76"/>
  <c r="K81"/>
  <c r="K82"/>
  <c r="K106"/>
  <c r="K116"/>
  <c r="K141"/>
  <c r="K145"/>
  <c r="K149"/>
  <c r="K169"/>
  <c r="K177"/>
  <c r="K214"/>
  <c r="F254" i="7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9"/>
  <c r="E199"/>
  <c r="F198"/>
  <c r="E198"/>
  <c r="F197"/>
  <c r="E197"/>
  <c r="F196"/>
  <c r="E196"/>
  <c r="F195"/>
  <c r="E195"/>
  <c r="F194"/>
  <c r="E194"/>
  <c r="F193"/>
  <c r="E193"/>
  <c r="F192"/>
  <c r="E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E175"/>
  <c r="F174"/>
  <c r="E174"/>
  <c r="F173"/>
  <c r="E173"/>
  <c r="F172"/>
  <c r="E172"/>
  <c r="F171"/>
  <c r="E17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F70"/>
  <c r="E70"/>
  <c r="F69"/>
  <c r="E69"/>
  <c r="F68"/>
  <c r="E68"/>
  <c r="F67"/>
  <c r="E67"/>
  <c r="F66"/>
  <c r="E66"/>
  <c r="F65"/>
  <c r="E65"/>
  <c r="F64"/>
  <c r="E64"/>
  <c r="F63"/>
  <c r="E63"/>
  <c r="F62"/>
  <c r="E62"/>
  <c r="F61"/>
  <c r="E61"/>
  <c r="F60"/>
  <c r="E60"/>
  <c r="F59"/>
  <c r="E59"/>
  <c r="F58"/>
  <c r="E58"/>
  <c r="F57"/>
  <c r="E57"/>
  <c r="F56"/>
  <c r="E56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6"/>
  <c r="E26"/>
  <c r="F25"/>
  <c r="E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E10"/>
  <c r="F9"/>
  <c r="E9"/>
  <c r="F8"/>
  <c r="E8"/>
  <c r="F7"/>
  <c r="E7"/>
  <c r="F6"/>
  <c r="E6"/>
  <c r="F5"/>
  <c r="E5"/>
  <c r="F4"/>
  <c r="E4"/>
  <c r="F3"/>
  <c r="E3"/>
  <c r="F2"/>
  <c r="E2"/>
  <c r="F3" i="1" l="1"/>
  <c r="F4"/>
  <c r="F5"/>
  <c r="F6"/>
  <c r="F7"/>
  <c r="F8"/>
  <c r="F9"/>
  <c r="F10"/>
  <c r="F1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"/>
  <c r="D2" i="2" l="1"/>
  <c r="D3"/>
  <c r="D4"/>
  <c r="D5"/>
  <c r="D6"/>
  <c r="D7"/>
  <c r="D8"/>
  <c r="D9"/>
  <c r="D10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9"/>
  <c r="D190"/>
  <c r="D191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C2"/>
  <c r="C3"/>
  <c r="C4"/>
  <c r="C5"/>
  <c r="C6"/>
  <c r="C7"/>
  <c r="C8"/>
  <c r="C9"/>
  <c r="C10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3"/>
  <c r="B2"/>
  <c r="B3"/>
  <c r="B4"/>
  <c r="B5"/>
  <c r="B6"/>
  <c r="B7"/>
  <c r="B8"/>
  <c r="B9"/>
  <c r="B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1"/>
  <c r="C1"/>
  <c r="D1"/>
  <c r="A2"/>
  <c r="A3"/>
  <c r="A4"/>
  <c r="A5"/>
  <c r="A6"/>
  <c r="A7"/>
  <c r="A8"/>
  <c r="A9"/>
  <c r="A10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1"/>
  <c r="E251" i="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1"/>
  <c r="E10"/>
  <c r="E9"/>
  <c r="E8"/>
  <c r="E7"/>
  <c r="E6"/>
  <c r="E5"/>
  <c r="E4"/>
  <c r="E3"/>
  <c r="E2"/>
</calcChain>
</file>

<file path=xl/comments1.xml><?xml version="1.0" encoding="utf-8"?>
<comments xmlns="http://schemas.openxmlformats.org/spreadsheetml/2006/main">
  <authors>
    <author>Tomáš Kožený</author>
  </authors>
  <commentList>
    <comment ref="AI44" authorId="0">
      <text>
        <r>
          <rPr>
            <b/>
            <sz val="9"/>
            <color indexed="81"/>
            <rFont val="Tahoma"/>
            <family val="2"/>
            <charset val="238"/>
          </rPr>
          <t>Tomáš Kožený:</t>
        </r>
        <r>
          <rPr>
            <sz val="9"/>
            <color indexed="81"/>
            <rFont val="Tahoma"/>
            <family val="2"/>
            <charset val="238"/>
          </rPr>
          <t xml:space="preserve">
tábořiště</t>
        </r>
      </text>
    </comment>
    <comment ref="S72" authorId="0">
      <text>
        <r>
          <rPr>
            <b/>
            <sz val="9"/>
            <color indexed="81"/>
            <rFont val="Tahoma"/>
            <family val="2"/>
            <charset val="238"/>
          </rPr>
          <t>Tomáš Kožený:</t>
        </r>
        <r>
          <rPr>
            <sz val="9"/>
            <color indexed="81"/>
            <rFont val="Tahoma"/>
            <family val="2"/>
            <charset val="238"/>
          </rPr>
          <t xml:space="preserve">
www.biketrialkyjov.cz , www.lmkkyjov.cz , www.ok2kyk.blogspot.com , www.kmzkyjov.webnode.cz </t>
        </r>
      </text>
    </comment>
    <comment ref="G91" authorId="0">
      <text>
        <r>
          <rPr>
            <b/>
            <sz val="9"/>
            <color indexed="81"/>
            <rFont val="Tahoma"/>
            <family val="2"/>
            <charset val="238"/>
          </rPr>
          <t>Tomáš Kožený:</t>
        </r>
        <r>
          <rPr>
            <sz val="9"/>
            <color indexed="81"/>
            <rFont val="Tahoma"/>
            <family val="2"/>
            <charset val="238"/>
          </rPr>
          <t xml:space="preserve">
V rejstříku je uveden ještě původní název ulice Hliníky 939.</t>
        </r>
      </text>
    </comment>
    <comment ref="N137" authorId="0">
      <text>
        <r>
          <rPr>
            <b/>
            <sz val="9"/>
            <color indexed="81"/>
            <rFont val="Tahoma"/>
            <charset val="1"/>
          </rPr>
          <t>Tomáš Kožený:</t>
        </r>
        <r>
          <rPr>
            <sz val="9"/>
            <color indexed="81"/>
            <rFont val="Tahoma"/>
            <charset val="1"/>
          </rPr>
          <t xml:space="preserve">
p. Baroch má tel. 799503751</t>
        </r>
      </text>
    </comment>
    <comment ref="Q137" authorId="0">
      <text>
        <r>
          <rPr>
            <b/>
            <sz val="9"/>
            <color indexed="81"/>
            <rFont val="Tahoma"/>
            <charset val="1"/>
          </rPr>
          <t>Tomáš Kožený:</t>
        </r>
        <r>
          <rPr>
            <sz val="9"/>
            <color indexed="81"/>
            <rFont val="Tahoma"/>
            <charset val="1"/>
          </rPr>
          <t xml:space="preserve">
Je to aktuální?</t>
        </r>
      </text>
    </comment>
    <comment ref="Q150" authorId="0">
      <text>
        <r>
          <rPr>
            <b/>
            <sz val="9"/>
            <color indexed="81"/>
            <rFont val="Tahoma"/>
            <charset val="1"/>
          </rPr>
          <t>Tomáš Kožený:</t>
        </r>
        <r>
          <rPr>
            <sz val="9"/>
            <color indexed="81"/>
            <rFont val="Tahoma"/>
            <charset val="1"/>
          </rPr>
          <t xml:space="preserve">
podle p. Barocha mají adresu p.gerberk@active.cz</t>
        </r>
      </text>
    </comment>
    <comment ref="X155" authorId="0">
      <text>
        <r>
          <rPr>
            <b/>
            <sz val="9"/>
            <color indexed="81"/>
            <rFont val="Tahoma"/>
            <charset val="1"/>
          </rPr>
          <t>Tomáš Kožený:</t>
        </r>
        <r>
          <rPr>
            <sz val="9"/>
            <color indexed="81"/>
            <rFont val="Tahoma"/>
            <charset val="1"/>
          </rPr>
          <t xml:space="preserve">
Dělají LOS</t>
        </r>
      </text>
    </comment>
  </commentList>
</comments>
</file>

<file path=xl/sharedStrings.xml><?xml version="1.0" encoding="utf-8"?>
<sst xmlns="http://schemas.openxmlformats.org/spreadsheetml/2006/main" count="3036" uniqueCount="1937">
  <si>
    <t>Reg.číslo</t>
  </si>
  <si>
    <t>Název</t>
  </si>
  <si>
    <t>Kraj</t>
  </si>
  <si>
    <t>MSL</t>
  </si>
  <si>
    <t>Stř.klub Sudice</t>
  </si>
  <si>
    <t>Otice klub stř.</t>
  </si>
  <si>
    <t>Šenov</t>
  </si>
  <si>
    <t>Píšť</t>
  </si>
  <si>
    <t>Kovona Karv.</t>
  </si>
  <si>
    <t>Opava</t>
  </si>
  <si>
    <t>Chlebičov</t>
  </si>
  <si>
    <t>Kyn.kl.Kov.Kar.</t>
  </si>
  <si>
    <t>Důl Dukla Hav.</t>
  </si>
  <si>
    <t>Velká Polom</t>
  </si>
  <si>
    <t>Stř.klub Darkov.</t>
  </si>
  <si>
    <t>Horní Benešov</t>
  </si>
  <si>
    <t>Skála</t>
  </si>
  <si>
    <t>Odry</t>
  </si>
  <si>
    <t>2.ZO Karviná</t>
  </si>
  <si>
    <t>Rad. OK 2 KHF</t>
  </si>
  <si>
    <t>112. ZO Orl.Lazy</t>
  </si>
  <si>
    <t>Kopřivnice</t>
  </si>
  <si>
    <t>Klimkovice</t>
  </si>
  <si>
    <t>Studénka</t>
  </si>
  <si>
    <t>Havířov Pr.Suchá</t>
  </si>
  <si>
    <t>DBP Paskov</t>
  </si>
  <si>
    <t>Avia Klub</t>
  </si>
  <si>
    <t>Raškovice</t>
  </si>
  <si>
    <t>OLO</t>
  </si>
  <si>
    <t>Stř.kl.Něm. Nad H.</t>
  </si>
  <si>
    <t>Svazarm Klopotov.</t>
  </si>
  <si>
    <t>ZO Střelců Prostějov</t>
  </si>
  <si>
    <t>Služební kynologie</t>
  </si>
  <si>
    <t>Petrovice u Karviné</t>
  </si>
  <si>
    <t>Bud. Nad Budišovkou</t>
  </si>
  <si>
    <t>Hanušovice</t>
  </si>
  <si>
    <t>Šumperk Temenice</t>
  </si>
  <si>
    <t>Písečná</t>
  </si>
  <si>
    <t>Kynologie Jeseník</t>
  </si>
  <si>
    <t>Mikulovice u Jesen.</t>
  </si>
  <si>
    <t>Rybník Kocián Loučná</t>
  </si>
  <si>
    <t>Postřelmov</t>
  </si>
  <si>
    <t>Zlaté Hory</t>
  </si>
  <si>
    <t>Bělá pod Pradědem</t>
  </si>
  <si>
    <t>Bernartice</t>
  </si>
  <si>
    <t>Loštice</t>
  </si>
  <si>
    <t>Stř.kl.St.Město p. Sně.</t>
  </si>
  <si>
    <t>Tovačov mot. Klub</t>
  </si>
  <si>
    <t>Rapotín</t>
  </si>
  <si>
    <t>Rovensko</t>
  </si>
  <si>
    <t>Branný areál Přerov</t>
  </si>
  <si>
    <t>Dubicko</t>
  </si>
  <si>
    <t>Vidnava</t>
  </si>
  <si>
    <t>AVZO Přerov p.s.</t>
  </si>
  <si>
    <t>Tovačov Srřelci</t>
  </si>
  <si>
    <t>KrKol</t>
  </si>
  <si>
    <t>JIM</t>
  </si>
  <si>
    <t>Lysice</t>
  </si>
  <si>
    <t>103.ZO Staré Brno</t>
  </si>
  <si>
    <t>Ochoz u Brna</t>
  </si>
  <si>
    <t>Rosice</t>
  </si>
  <si>
    <t>Senetařov</t>
  </si>
  <si>
    <t>Obora</t>
  </si>
  <si>
    <t>Radiokl.Bílovice n. Sv.</t>
  </si>
  <si>
    <t>Ždánice střelecká</t>
  </si>
  <si>
    <t>Šardice</t>
  </si>
  <si>
    <t>Kostelec u Kyjova</t>
  </si>
  <si>
    <t>Elektrárna Hodonín</t>
  </si>
  <si>
    <t>Boskovice</t>
  </si>
  <si>
    <t>Dubňany</t>
  </si>
  <si>
    <t>Mikulčice</t>
  </si>
  <si>
    <t>Zálesák Ždánice</t>
  </si>
  <si>
    <t>Bzenec</t>
  </si>
  <si>
    <t>Šitbořice</t>
  </si>
  <si>
    <t>Velké Pavlovice</t>
  </si>
  <si>
    <t>Jasínov</t>
  </si>
  <si>
    <t>T.O. Zelenáči</t>
  </si>
  <si>
    <t>Sport.stř.klub Tatra</t>
  </si>
  <si>
    <t>ZLI</t>
  </si>
  <si>
    <t>Lukov</t>
  </si>
  <si>
    <t>Napajedla</t>
  </si>
  <si>
    <t>Techn. Sporty Nivnice</t>
  </si>
  <si>
    <t>ZO Kudlovice</t>
  </si>
  <si>
    <t>Buchlovice</t>
  </si>
  <si>
    <t>Hluk</t>
  </si>
  <si>
    <t>Vizovice</t>
  </si>
  <si>
    <t>Otrokovice</t>
  </si>
  <si>
    <t>Automotokl. Tlumačov</t>
  </si>
  <si>
    <t>Junior Zlín</t>
  </si>
  <si>
    <t>Za Moravou</t>
  </si>
  <si>
    <t>Poličná</t>
  </si>
  <si>
    <t>Vsetín Město</t>
  </si>
  <si>
    <t>Liptál</t>
  </si>
  <si>
    <t>Huslenky</t>
  </si>
  <si>
    <t>Gumárny Zubří</t>
  </si>
  <si>
    <t>Dolní Bečva</t>
  </si>
  <si>
    <t>Zbrojovka Vsetín</t>
  </si>
  <si>
    <t>Valašské Klobouky</t>
  </si>
  <si>
    <t>VYS</t>
  </si>
  <si>
    <t>Plačkov</t>
  </si>
  <si>
    <t>Černovice</t>
  </si>
  <si>
    <t>Košetice</t>
  </si>
  <si>
    <t>Obrataň</t>
  </si>
  <si>
    <t>ZO mot.a sport.střelců</t>
  </si>
  <si>
    <t>Malonty</t>
  </si>
  <si>
    <t>Havlíčkův Brod</t>
  </si>
  <si>
    <t>Štoky</t>
  </si>
  <si>
    <t>Technické Sporty</t>
  </si>
  <si>
    <t>Třebíč-Borovina</t>
  </si>
  <si>
    <t>Bystřice nad Pernštej.</t>
  </si>
  <si>
    <t>Třebíč Poušov III.</t>
  </si>
  <si>
    <t>Carp Club</t>
  </si>
  <si>
    <t>Žírovnice</t>
  </si>
  <si>
    <t>Velká Bíteš</t>
  </si>
  <si>
    <t>SSK Okříšky</t>
  </si>
  <si>
    <t>PLZ</t>
  </si>
  <si>
    <t>Strašice</t>
  </si>
  <si>
    <t>Mirošov</t>
  </si>
  <si>
    <t>Žilov</t>
  </si>
  <si>
    <t>Horní Bříza</t>
  </si>
  <si>
    <t>Hostouň</t>
  </si>
  <si>
    <t>Postřekov</t>
  </si>
  <si>
    <t>Mladotice</t>
  </si>
  <si>
    <t>Holoubkov</t>
  </si>
  <si>
    <t>Plasy</t>
  </si>
  <si>
    <t>AMK Vejprnice</t>
  </si>
  <si>
    <t>Pňovany</t>
  </si>
  <si>
    <t>Lipnice</t>
  </si>
  <si>
    <t>SK Cinderella Dnešice</t>
  </si>
  <si>
    <t>Sedliště</t>
  </si>
  <si>
    <t>Čižice</t>
  </si>
  <si>
    <t>Chotěšov</t>
  </si>
  <si>
    <t>Staňkov</t>
  </si>
  <si>
    <t>Dubovka Plzeň-Litice</t>
  </si>
  <si>
    <t>Kyn.klub Psohlavec</t>
  </si>
  <si>
    <t>Volduchy</t>
  </si>
  <si>
    <t>Merklín u Přeštic</t>
  </si>
  <si>
    <t>Klášter</t>
  </si>
  <si>
    <t>Sušice</t>
  </si>
  <si>
    <t>Spálené Poříčí</t>
  </si>
  <si>
    <t>STČ</t>
  </si>
  <si>
    <t>Ovčáry</t>
  </si>
  <si>
    <t>Nové Dvory</t>
  </si>
  <si>
    <t>Zbraslavice</t>
  </si>
  <si>
    <t>Kostelec nad Labem</t>
  </si>
  <si>
    <t>SRK Dolní Dvůr</t>
  </si>
  <si>
    <t>Kavaliér</t>
  </si>
  <si>
    <t>Neratovice</t>
  </si>
  <si>
    <t>Svazarm Starý Kolín</t>
  </si>
  <si>
    <t>Křinec</t>
  </si>
  <si>
    <t>Automotoklub</t>
  </si>
  <si>
    <t>Mnichovo Hradiště</t>
  </si>
  <si>
    <t>Grand Benešov</t>
  </si>
  <si>
    <t>Čelákovice</t>
  </si>
  <si>
    <t>ÚST</t>
  </si>
  <si>
    <t>Raná</t>
  </si>
  <si>
    <t>Městská Bílina</t>
  </si>
  <si>
    <t>Městská ZO Duchcov</t>
  </si>
  <si>
    <t>Teplice hrad Doubrav.</t>
  </si>
  <si>
    <t>Hamr Litvínov</t>
  </si>
  <si>
    <t>STSČ BP a ČSAD Děčín</t>
  </si>
  <si>
    <t>Záře Severu Dol.Poust.</t>
  </si>
  <si>
    <t>Litvínov I.</t>
  </si>
  <si>
    <t>Braňany</t>
  </si>
  <si>
    <t>Varnsdorf</t>
  </si>
  <si>
    <t>KV</t>
  </si>
  <si>
    <t>Automotokl.Libav.údolí</t>
  </si>
  <si>
    <t>AVZO Cheb - město</t>
  </si>
  <si>
    <t>Střelci Cheb</t>
  </si>
  <si>
    <t>Luby u Chebu</t>
  </si>
  <si>
    <t>AVZO ATOM</t>
  </si>
  <si>
    <t>AVZO Plesná</t>
  </si>
  <si>
    <t>SSK AVZO Jáchymov</t>
  </si>
  <si>
    <t>KRH</t>
  </si>
  <si>
    <t>Bohdašín</t>
  </si>
  <si>
    <t>Městská Náchod</t>
  </si>
  <si>
    <t>Roškopov</t>
  </si>
  <si>
    <t>Stř. klub Hubert</t>
  </si>
  <si>
    <t>Hostinné</t>
  </si>
  <si>
    <t>Stř.klub ČD Meziměstí</t>
  </si>
  <si>
    <t>PAR</t>
  </si>
  <si>
    <t>Chrudim</t>
  </si>
  <si>
    <t>Biskupice</t>
  </si>
  <si>
    <t>Jevíčko</t>
  </si>
  <si>
    <t>Technické sporty</t>
  </si>
  <si>
    <t>Zájmový  kl. Stř.sportu</t>
  </si>
  <si>
    <t>Zaječice</t>
  </si>
  <si>
    <t>Polička</t>
  </si>
  <si>
    <t>JIČ</t>
  </si>
  <si>
    <t>Strmilov</t>
  </si>
  <si>
    <t>Dívčice</t>
  </si>
  <si>
    <t>Všeteč</t>
  </si>
  <si>
    <t>Vltava</t>
  </si>
  <si>
    <t>Kolence</t>
  </si>
  <si>
    <t>Žíteč</t>
  </si>
  <si>
    <t>Agrodat</t>
  </si>
  <si>
    <t>Trhové Sviny</t>
  </si>
  <si>
    <t>Nové Hrady</t>
  </si>
  <si>
    <t>Nová Bystřice</t>
  </si>
  <si>
    <t>Automotokl.Vyšší Brod</t>
  </si>
  <si>
    <t>Nežárka</t>
  </si>
  <si>
    <t>Pražák</t>
  </si>
  <si>
    <t>Staré město pod Landšt.</t>
  </si>
  <si>
    <t>Automotokl.Sezim.Ústí</t>
  </si>
  <si>
    <t>Frymburk</t>
  </si>
  <si>
    <t>Zliv</t>
  </si>
  <si>
    <t>Olešnice</t>
  </si>
  <si>
    <t>Stř.klub Chvalšiny</t>
  </si>
  <si>
    <t>Střelci Dačice</t>
  </si>
  <si>
    <t>Natura Litvínovice</t>
  </si>
  <si>
    <t>SSK Slavonice</t>
  </si>
  <si>
    <t>LIB</t>
  </si>
  <si>
    <t>Chrastava</t>
  </si>
  <si>
    <t>Hejnice</t>
  </si>
  <si>
    <t>Horní Branná</t>
  </si>
  <si>
    <t>1.ZO Semily</t>
  </si>
  <si>
    <t>PHA</t>
  </si>
  <si>
    <t>Klub potapěč§ AQIS</t>
  </si>
  <si>
    <t>Kyn.cvičiště DRAX-Vinoř</t>
  </si>
  <si>
    <t>Klub historie kolej.dopr.</t>
  </si>
  <si>
    <t xml:space="preserve"> </t>
  </si>
  <si>
    <t>Vysvětlení : tučně zvýrazněné pobočné spolky mají provedenou řádnou přeregistraci</t>
  </si>
  <si>
    <t>Nezvýrazněné pob spolky ještě neprovedly řáídnou přeregistraci</t>
  </si>
  <si>
    <t>Červeně zvýrazněné pobočné spolky mají stále ještě IČO : 41695402</t>
  </si>
  <si>
    <t>Zděchov</t>
  </si>
  <si>
    <t>Častolovice</t>
  </si>
  <si>
    <t>Šumperk - sever</t>
  </si>
  <si>
    <t>IČO</t>
  </si>
  <si>
    <t>01345591</t>
  </si>
  <si>
    <t>70876797</t>
  </si>
  <si>
    <t>47722428</t>
  </si>
  <si>
    <t>64839745</t>
  </si>
  <si>
    <t>73714194</t>
  </si>
  <si>
    <t>46501169</t>
  </si>
  <si>
    <t>65041933</t>
  </si>
  <si>
    <t>70923981</t>
  </si>
  <si>
    <t>75052407</t>
  </si>
  <si>
    <t>49328603</t>
  </si>
  <si>
    <t>66090806</t>
  </si>
  <si>
    <t>68898827</t>
  </si>
  <si>
    <t>49295535</t>
  </si>
  <si>
    <t>71224041</t>
  </si>
  <si>
    <t>71215832</t>
  </si>
  <si>
    <t>47767685</t>
  </si>
  <si>
    <t>49745361</t>
  </si>
  <si>
    <t>64840085</t>
  </si>
  <si>
    <t>04326750</t>
  </si>
  <si>
    <t>47815086</t>
  </si>
  <si>
    <t>47724200</t>
  </si>
  <si>
    <t>47720930</t>
  </si>
  <si>
    <t>71220364</t>
  </si>
  <si>
    <t>18235069</t>
  </si>
  <si>
    <t>69702225</t>
  </si>
  <si>
    <t>04414161</t>
  </si>
  <si>
    <t>00577901</t>
  </si>
  <si>
    <t>63125897</t>
  </si>
  <si>
    <t>49744631</t>
  </si>
  <si>
    <t>60077425</t>
  </si>
  <si>
    <t>71196277</t>
  </si>
  <si>
    <t>49029878</t>
  </si>
  <si>
    <t>73740870</t>
  </si>
  <si>
    <t>68378629</t>
  </si>
  <si>
    <t>44993897</t>
  </si>
  <si>
    <t>04589955</t>
  </si>
  <si>
    <t>65744306</t>
  </si>
  <si>
    <t>68781954</t>
  </si>
  <si>
    <t>65041984</t>
  </si>
  <si>
    <t>65767829</t>
  </si>
  <si>
    <t>45473854</t>
  </si>
  <si>
    <t>47224550</t>
  </si>
  <si>
    <t>01329065</t>
  </si>
  <si>
    <t>49748416</t>
  </si>
  <si>
    <t>43378749</t>
  </si>
  <si>
    <t>66184657</t>
  </si>
  <si>
    <t>75133181</t>
  </si>
  <si>
    <t>65767187</t>
  </si>
  <si>
    <t>00557714</t>
  </si>
  <si>
    <t>47721600</t>
  </si>
  <si>
    <t>75106698</t>
  </si>
  <si>
    <t>69702012</t>
  </si>
  <si>
    <t>65759656</t>
  </si>
  <si>
    <t>14704421</t>
  </si>
  <si>
    <t>49056514</t>
  </si>
  <si>
    <t>72086076</t>
  </si>
  <si>
    <t>70640025</t>
  </si>
  <si>
    <t>68997884</t>
  </si>
  <si>
    <t>47253312</t>
  </si>
  <si>
    <t>46621954</t>
  </si>
  <si>
    <t>68916949</t>
  </si>
  <si>
    <t>04727070</t>
  </si>
  <si>
    <t>65792980</t>
  </si>
  <si>
    <t>47997699</t>
  </si>
  <si>
    <t>49744810</t>
  </si>
  <si>
    <t>04748450</t>
  </si>
  <si>
    <t>15032027</t>
  </si>
  <si>
    <t>62451898</t>
  </si>
  <si>
    <t>61883701</t>
  </si>
  <si>
    <t>47998903</t>
  </si>
  <si>
    <t>75135132</t>
  </si>
  <si>
    <t>69292299</t>
  </si>
  <si>
    <t>49208900</t>
  </si>
  <si>
    <t>60104121</t>
  </si>
  <si>
    <t>63609258</t>
  </si>
  <si>
    <t>14705427</t>
  </si>
  <si>
    <t>62182986</t>
  </si>
  <si>
    <t>15268772</t>
  </si>
  <si>
    <t>71208721</t>
  </si>
  <si>
    <t>47997800</t>
  </si>
  <si>
    <t>68911467</t>
  </si>
  <si>
    <t>64268357</t>
  </si>
  <si>
    <t>70226563</t>
  </si>
  <si>
    <t>75047144</t>
  </si>
  <si>
    <t>60816651</t>
  </si>
  <si>
    <t>64730972</t>
  </si>
  <si>
    <t>67011144</t>
  </si>
  <si>
    <t>61883743</t>
  </si>
  <si>
    <t>60127767</t>
  </si>
  <si>
    <t>49459376</t>
  </si>
  <si>
    <t>46622934</t>
  </si>
  <si>
    <t>75150760</t>
  </si>
  <si>
    <t>62859013</t>
  </si>
  <si>
    <t>70848386</t>
  </si>
  <si>
    <t>46748563</t>
  </si>
  <si>
    <t>75089564</t>
  </si>
  <si>
    <t>64226646</t>
  </si>
  <si>
    <t>75007266</t>
  </si>
  <si>
    <t>71223355</t>
  </si>
  <si>
    <t>69109966</t>
  </si>
  <si>
    <t>02363763</t>
  </si>
  <si>
    <t>68975325</t>
  </si>
  <si>
    <t>70640190</t>
  </si>
  <si>
    <t>47815451</t>
  </si>
  <si>
    <t>05011434</t>
  </si>
  <si>
    <t>64989577</t>
  </si>
  <si>
    <t>69567468</t>
  </si>
  <si>
    <t>13503685</t>
  </si>
  <si>
    <t>65792351</t>
  </si>
  <si>
    <t>68785739</t>
  </si>
  <si>
    <t>05021448</t>
  </si>
  <si>
    <t>72068124</t>
  </si>
  <si>
    <t>71010629</t>
  </si>
  <si>
    <t>68177437</t>
  </si>
  <si>
    <t>62453637</t>
  </si>
  <si>
    <t>05046891</t>
  </si>
  <si>
    <t>65051572</t>
  </si>
  <si>
    <t>13583077</t>
  </si>
  <si>
    <t>70944709</t>
  </si>
  <si>
    <t>70906564</t>
  </si>
  <si>
    <t>44937415</t>
  </si>
  <si>
    <t>68334290</t>
  </si>
  <si>
    <t>65890744</t>
  </si>
  <si>
    <t>68318405</t>
  </si>
  <si>
    <t>75093588</t>
  </si>
  <si>
    <t>64988252</t>
  </si>
  <si>
    <t>05123348</t>
  </si>
  <si>
    <t>71004009</t>
  </si>
  <si>
    <t>60370424</t>
  </si>
  <si>
    <t>68784872</t>
  </si>
  <si>
    <t>69102945</t>
  </si>
  <si>
    <t>43961304</t>
  </si>
  <si>
    <t>49294636</t>
  </si>
  <si>
    <t>46256105</t>
  </si>
  <si>
    <t>75035308</t>
  </si>
  <si>
    <t>65051548</t>
  </si>
  <si>
    <t>18232523</t>
  </si>
  <si>
    <t>70630372</t>
  </si>
  <si>
    <t>16626826</t>
  </si>
  <si>
    <t>75044765</t>
  </si>
  <si>
    <t>75107376</t>
  </si>
  <si>
    <t>70964742</t>
  </si>
  <si>
    <t>72091100</t>
  </si>
  <si>
    <t>68921217</t>
  </si>
  <si>
    <t>47491426</t>
  </si>
  <si>
    <t>75059622</t>
  </si>
  <si>
    <t>01853341</t>
  </si>
  <si>
    <t>40995798</t>
  </si>
  <si>
    <t>05657032</t>
  </si>
  <si>
    <t>05657091</t>
  </si>
  <si>
    <t>01233670</t>
  </si>
  <si>
    <t>75084074</t>
  </si>
  <si>
    <t>46718184</t>
  </si>
  <si>
    <t>70969426</t>
  </si>
  <si>
    <t>75087006</t>
  </si>
  <si>
    <t>73713236</t>
  </si>
  <si>
    <t>75107490</t>
  </si>
  <si>
    <t>71226028</t>
  </si>
  <si>
    <t>44738561</t>
  </si>
  <si>
    <t>22709070</t>
  </si>
  <si>
    <t>69291365</t>
  </si>
  <si>
    <t>70920214</t>
  </si>
  <si>
    <t>44742193</t>
  </si>
  <si>
    <t>05672058</t>
  </si>
  <si>
    <t>70566097</t>
  </si>
  <si>
    <t>65765184</t>
  </si>
  <si>
    <t>05699860</t>
  </si>
  <si>
    <t>05710553</t>
  </si>
  <si>
    <t>62727290</t>
  </si>
  <si>
    <t>62951416</t>
  </si>
  <si>
    <t>05741947</t>
  </si>
  <si>
    <t>15504018</t>
  </si>
  <si>
    <t>49520750</t>
  </si>
  <si>
    <t>49591223</t>
  </si>
  <si>
    <t>05866138</t>
  </si>
  <si>
    <t>70966788</t>
  </si>
  <si>
    <t>62033409</t>
  </si>
  <si>
    <t>00519031</t>
  </si>
  <si>
    <t>46748661</t>
  </si>
  <si>
    <t>48379107</t>
  </si>
  <si>
    <t>43961835</t>
  </si>
  <si>
    <t>49518364</t>
  </si>
  <si>
    <t>00576689</t>
  </si>
  <si>
    <t>06417256</t>
  </si>
  <si>
    <t>75085810</t>
  </si>
  <si>
    <t>06271561</t>
  </si>
  <si>
    <t>47813270</t>
  </si>
  <si>
    <t>65890949</t>
  </si>
  <si>
    <t>41695402</t>
  </si>
  <si>
    <t>06641261</t>
  </si>
  <si>
    <t>67171435</t>
  </si>
  <si>
    <t>67009875</t>
  </si>
  <si>
    <t>71196536</t>
  </si>
  <si>
    <t>45247480</t>
  </si>
  <si>
    <t>75085488</t>
  </si>
  <si>
    <t>49056867</t>
  </si>
  <si>
    <t>68454996</t>
  </si>
  <si>
    <t>71229426</t>
  </si>
  <si>
    <t>05583918</t>
  </si>
  <si>
    <t>68689225</t>
  </si>
  <si>
    <t>68998686</t>
  </si>
  <si>
    <t>64840051</t>
  </si>
  <si>
    <t>62697552</t>
  </si>
  <si>
    <t>65338758</t>
  </si>
  <si>
    <t>69153426</t>
  </si>
  <si>
    <t>48426351</t>
  </si>
  <si>
    <t>72075431</t>
  </si>
  <si>
    <t>67340300</t>
  </si>
  <si>
    <t>65468589</t>
  </si>
  <si>
    <t>44160003</t>
  </si>
  <si>
    <t>75104440</t>
  </si>
  <si>
    <t>72059524</t>
  </si>
  <si>
    <t>75011484</t>
  </si>
  <si>
    <t>49939335</t>
  </si>
  <si>
    <t>66934729</t>
  </si>
  <si>
    <t>68898223</t>
  </si>
  <si>
    <t>49056417</t>
  </si>
  <si>
    <t>48894621</t>
  </si>
  <si>
    <t>70816263</t>
  </si>
  <si>
    <t>64268063</t>
  </si>
  <si>
    <t>48381276</t>
  </si>
  <si>
    <t>71156038</t>
  </si>
  <si>
    <t>00664481</t>
  </si>
  <si>
    <t>64676447</t>
  </si>
  <si>
    <t>64840425</t>
  </si>
  <si>
    <t>65010442</t>
  </si>
  <si>
    <t>60819081</t>
  </si>
  <si>
    <t>70520062</t>
  </si>
  <si>
    <t>05392021</t>
  </si>
  <si>
    <t>60085916</t>
  </si>
  <si>
    <t>71214003</t>
  </si>
  <si>
    <t>65051564</t>
  </si>
  <si>
    <t>60816236</t>
  </si>
  <si>
    <t>p.nykodym@seznam.cz</t>
  </si>
  <si>
    <t>j.hejnis@centrum.cz</t>
  </si>
  <si>
    <t>milan139@seznam.cz</t>
  </si>
  <si>
    <t>petrweimann@seznam.cz</t>
  </si>
  <si>
    <t>karzel@ssk-kovona.cz</t>
  </si>
  <si>
    <t>lenuska.sedlackova@seznam.cz</t>
  </si>
  <si>
    <t>skarda@elzy.cz</t>
  </si>
  <si>
    <t>petr.1@atlas.cz</t>
  </si>
  <si>
    <t>mituna5521@seznam.cz</t>
  </si>
  <si>
    <t>rous@cheb.cz</t>
  </si>
  <si>
    <t>jopavelka@post.cz</t>
  </si>
  <si>
    <t>rudolfpalicka@seznam.cz</t>
  </si>
  <si>
    <t>tonda.kalab@seznam.cz</t>
  </si>
  <si>
    <t>a.krausova@seznam.cz</t>
  </si>
  <si>
    <t>ludvikpeikert@seznam.cz</t>
  </si>
  <si>
    <t>bolfikmir@seznam.cz</t>
  </si>
  <si>
    <t>laja98@seznam.cz</t>
  </si>
  <si>
    <t>strelniceporici@seznam.cz</t>
  </si>
  <si>
    <t>aniretak17@seznam.cz</t>
  </si>
  <si>
    <t>0333979301@seznam.cz</t>
  </si>
  <si>
    <t>baroch131@seznam.cz</t>
  </si>
  <si>
    <t>klimek120@tiscali.cz</t>
  </si>
  <si>
    <t>jsankot@centrum.cz</t>
  </si>
  <si>
    <t>bocanmilan@seznam.cz</t>
  </si>
  <si>
    <t>koprivas@volny.cz</t>
  </si>
  <si>
    <t>ssknmnm@seznam.cz</t>
  </si>
  <si>
    <t>ok2xfr@seznam.cz</t>
  </si>
  <si>
    <t>ph.lav@seznam.cz</t>
  </si>
  <si>
    <t>kozeny@avzo-cheb.cz</t>
  </si>
  <si>
    <t>pk@kobit.cz</t>
  </si>
  <si>
    <t>f.vicenik@seznam.cz</t>
  </si>
  <si>
    <t>vbrichard@seznam.cz</t>
  </si>
  <si>
    <t>hnatales@seznam.cz</t>
  </si>
  <si>
    <t>pmph@seznam.cz</t>
  </si>
  <si>
    <t>jaromir.remza@seznam.cz</t>
  </si>
  <si>
    <t>kutalekstan@seznam.cz</t>
  </si>
  <si>
    <t>fabos100@centrum.cz</t>
  </si>
  <si>
    <t>safardaparda@seznam.cz</t>
  </si>
  <si>
    <t>dohnal.ivo@seznam.cz</t>
  </si>
  <si>
    <t>hhatas@seznam.cz</t>
  </si>
  <si>
    <t>janecekjiri.ssk@gmail.com</t>
  </si>
  <si>
    <t>milanbasakonecny@seznam.cz</t>
  </si>
  <si>
    <t>zdenex@atlas.cz</t>
  </si>
  <si>
    <t>strelcivendoli@email.cz</t>
  </si>
  <si>
    <t>veber@avzo-cheb.cz</t>
  </si>
  <si>
    <t>avzo.tsc.zlin@seznam.cz</t>
  </si>
  <si>
    <t>88peja@gmail.com</t>
  </si>
  <si>
    <t>idservis@centrum.cz</t>
  </si>
  <si>
    <t>jarka.pestukova@seznam.cz</t>
  </si>
  <si>
    <t>avzo.krinec@seznam.cz</t>
  </si>
  <si>
    <t>osada@volny.cz</t>
  </si>
  <si>
    <t>janvavricka49@seznam.cz</t>
  </si>
  <si>
    <t>jp.sanima@tiscali.cz</t>
  </si>
  <si>
    <t>ok2kgu@stadla.eu</t>
  </si>
  <si>
    <t>amkvbrod@seznam.cz</t>
  </si>
  <si>
    <t>zamoravou@seznam.cz</t>
  </si>
  <si>
    <t>radoslav.borovicka@seznam.cz</t>
  </si>
  <si>
    <t>rajnoha@centrum.cz</t>
  </si>
  <si>
    <t>matrasport@seznam.cz</t>
  </si>
  <si>
    <t>internat@seznam.cz</t>
  </si>
  <si>
    <t>arnostfichna@seznam.cz</t>
  </si>
  <si>
    <t>va.cap@seznam.cz</t>
  </si>
  <si>
    <t>l.hroch@vez.mir.justice.cz</t>
  </si>
  <si>
    <t>bape@razdva.cz</t>
  </si>
  <si>
    <t>radekjirman@seznam.cz</t>
  </si>
  <si>
    <t>a.andrasko@centrum.cz</t>
  </si>
  <si>
    <t>frantajosef2@gmail.com</t>
  </si>
  <si>
    <t>petr731758@gmail.com</t>
  </si>
  <si>
    <t>ricif@seznam.cz</t>
  </si>
  <si>
    <t>mir.wos@seznam.cz</t>
  </si>
  <si>
    <t>jitulakucakova@seznam.cz</t>
  </si>
  <si>
    <t>s.kubis@tiscali.cz</t>
  </si>
  <si>
    <t>rehacekr@seznam.cz</t>
  </si>
  <si>
    <t>hlinka.jaroslav@gmail.com</t>
  </si>
  <si>
    <t>pecza@seznam.cz</t>
  </si>
  <si>
    <t>liborkucera@tiscali.cz</t>
  </si>
  <si>
    <t>karel.polak@m-zone.cz</t>
  </si>
  <si>
    <t>lukas.her@seznam.cz</t>
  </si>
  <si>
    <t>vlastimilgrabec@seznam.cz</t>
  </si>
  <si>
    <t>havelka.jindrichov@atlas.cz</t>
  </si>
  <si>
    <t>mlynarludek@seznam.cz</t>
  </si>
  <si>
    <t>krabicka.advokat@seznam.cz</t>
  </si>
  <si>
    <t>vlasek.josef@necoss.net</t>
  </si>
  <si>
    <t>tazydubicko@seznam.cz</t>
  </si>
  <si>
    <t>hana.sch@tiscali.cz</t>
  </si>
  <si>
    <t>monika244@seznam.cz</t>
  </si>
  <si>
    <t>kubesa@kointer.cz</t>
  </si>
  <si>
    <t>vaclav.nes@centrum.cz</t>
  </si>
  <si>
    <t>vaclav.cabela@tiscali.cz</t>
  </si>
  <si>
    <t>jezjaroslav@seznam.cz</t>
  </si>
  <si>
    <t>aspis@centrum.cz</t>
  </si>
  <si>
    <t>jtabor@seznam.cz</t>
  </si>
  <si>
    <t>kotrsalz@razdva.cz</t>
  </si>
  <si>
    <t>holik43@seznam.cz</t>
  </si>
  <si>
    <t>tyle.mirek@seznam.cz</t>
  </si>
  <si>
    <t>jarahe@seznam.cz</t>
  </si>
  <si>
    <t>jjelenova@volny.cz</t>
  </si>
  <si>
    <t>fcech@volny.cz</t>
  </si>
  <si>
    <t>avzo-ka-sa@seznam.cz</t>
  </si>
  <si>
    <t>PB9mm@seznam.cz</t>
  </si>
  <si>
    <t>josefalexa@seznam.cz</t>
  </si>
  <si>
    <t>zdenekredr@seznam.cz</t>
  </si>
  <si>
    <t>p.rauner@seznam.cz</t>
  </si>
  <si>
    <t>strapinax@seznam.cz</t>
  </si>
  <si>
    <t>vanekars@seznam.cz</t>
  </si>
  <si>
    <t>avzo20038.celakovice@gmail.com</t>
  </si>
  <si>
    <t>mkarkoska@seznam.cz</t>
  </si>
  <si>
    <t>pavelzavorka@centrum.cz</t>
  </si>
  <si>
    <t>pcimbalnik@seznam.cz</t>
  </si>
  <si>
    <t>r.prochazka@seznam.cz</t>
  </si>
  <si>
    <t>lumikja@seznam.cz</t>
  </si>
  <si>
    <t>elektro.dvorak@volny.cz</t>
  </si>
  <si>
    <t>tecl.karel@seznam.cz</t>
  </si>
  <si>
    <t>mykus@kabelta.cz</t>
  </si>
  <si>
    <t>krizwerner@seznam.cz</t>
  </si>
  <si>
    <t>d.grimmova@jevicko.net</t>
  </si>
  <si>
    <t>krbic@seznam.cz</t>
  </si>
  <si>
    <t>miloslavkos@seznam.cz</t>
  </si>
  <si>
    <t>krul.mira@centrum.cz</t>
  </si>
  <si>
    <t>marcela.konigova@hobes.cz</t>
  </si>
  <si>
    <t>avzo.sitborice@gmail.com</t>
  </si>
  <si>
    <t>drochytka@seznam.cz</t>
  </si>
  <si>
    <t>a.neubert@seznam.cz</t>
  </si>
  <si>
    <t>jjilkova@gmail.com</t>
  </si>
  <si>
    <t>oceko-ps@email.cz</t>
  </si>
  <si>
    <t>stamposky@seznam.cz</t>
  </si>
  <si>
    <t>michalkubera@seznam.cz</t>
  </si>
  <si>
    <t>jmily@atlas.cz</t>
  </si>
  <si>
    <t>mchytil@wo.cz</t>
  </si>
  <si>
    <t>josefrybar@centrum.cz</t>
  </si>
  <si>
    <t>jiri.votava@knorr-bremse.com</t>
  </si>
  <si>
    <t>ok2khf@volny.cz</t>
  </si>
  <si>
    <t>avzo.neratovice@seznam.cz</t>
  </si>
  <si>
    <t>aomelka@seznam.cz</t>
  </si>
  <si>
    <t>sskkoprivnice@centrum.cz</t>
  </si>
  <si>
    <t>H2Oiveta@seznam.cz</t>
  </si>
  <si>
    <t>kemp@kemposika.cz</t>
  </si>
  <si>
    <t>stengl@masobrejcha.cz</t>
  </si>
  <si>
    <t>lukes@AZPlukes.cz</t>
  </si>
  <si>
    <t>petrskre@seznam.cz</t>
  </si>
  <si>
    <t>pavel@opavatour.cz</t>
  </si>
  <si>
    <t>ihnrene@seznam.cz</t>
  </si>
  <si>
    <t>a.toman@post.cz</t>
  </si>
  <si>
    <t>lospetrik@seznam.cz</t>
  </si>
  <si>
    <t>karel.rozum@seznam.cz</t>
  </si>
  <si>
    <t>bob.sarka@gmail.com</t>
  </si>
  <si>
    <t>brezikros@seznam.cz</t>
  </si>
  <si>
    <t>vladimirvavrin@seznam.cz</t>
  </si>
  <si>
    <t>AK-LU@seznam.cz</t>
  </si>
  <si>
    <t>lubosrajdl@seznam.cz</t>
  </si>
  <si>
    <t>Střelci Klášterec nad Ohří</t>
  </si>
  <si>
    <t>amtr@seznam.cz</t>
  </si>
  <si>
    <t>Narvik11@atlas.cz</t>
  </si>
  <si>
    <t>jaromir.strmiska@email.cz</t>
  </si>
  <si>
    <t>romana.kasparova@seznam.cz</t>
  </si>
  <si>
    <t>Stř.klub Frýdek Místek</t>
  </si>
  <si>
    <t>06407218</t>
  </si>
  <si>
    <t>vs234557@post.cz</t>
  </si>
  <si>
    <t>zots-dukovany@email.cz</t>
  </si>
  <si>
    <t>pavel.pisl@iex.cz</t>
  </si>
  <si>
    <t>AVZO TSČ p.s. Kyjov</t>
  </si>
  <si>
    <t>72551712</t>
  </si>
  <si>
    <t>radek.gerberg@quick.cz</t>
  </si>
  <si>
    <t>jirigalis@seznam.cz</t>
  </si>
  <si>
    <t>cagaskovaanna@seznam.cz</t>
  </si>
  <si>
    <t>avzo.vsetin@seznam.cz</t>
  </si>
  <si>
    <t>rybarroku@email.cz</t>
  </si>
  <si>
    <t>ladislav.broz@elitechnics.com</t>
  </si>
  <si>
    <t>info@vojtechmarek.cz</t>
  </si>
  <si>
    <t>khkd@seznam.cz</t>
  </si>
  <si>
    <t>Červeně označené E-mailové adresy jsou chybné - vracejí se jako nedoručitelné !</t>
  </si>
  <si>
    <t>Pokud možno nahlaste, prosím, správné. Děkuji.</t>
  </si>
  <si>
    <t>honza.janik@centrum.cz</t>
  </si>
  <si>
    <t>holcmanp@seznam.cz</t>
  </si>
  <si>
    <t>l.kusak@tiscali.cz</t>
  </si>
  <si>
    <t>richtermar@seznam.cz</t>
  </si>
  <si>
    <t>ladanovak@seznam.cz</t>
  </si>
  <si>
    <t>techklub@seznam.cz</t>
  </si>
  <si>
    <t>frantisekdaniel@quick.cz</t>
  </si>
  <si>
    <t>06957889</t>
  </si>
  <si>
    <t>Karlín na Moravě, p.s.</t>
  </si>
  <si>
    <t>06941753</t>
  </si>
  <si>
    <t>hubert.zloty@seznam.cz</t>
  </si>
  <si>
    <t>eli.pesel@seznam.cz</t>
  </si>
  <si>
    <t>62994476</t>
  </si>
  <si>
    <t>71229914</t>
  </si>
  <si>
    <t>44004206</t>
  </si>
  <si>
    <t>sedrena@seznam.cz</t>
  </si>
  <si>
    <t>Tom.250@seznam.cz</t>
  </si>
  <si>
    <t>Daniel.petrovic@DAFTRUCKS.com</t>
  </si>
  <si>
    <t>71213902</t>
  </si>
  <si>
    <t>Centropen Dačice</t>
  </si>
  <si>
    <t>LSK AVZO Loučeň</t>
  </si>
  <si>
    <t>49939785</t>
  </si>
  <si>
    <t>AVZO TSČ HODONÍN, p.s.</t>
  </si>
  <si>
    <t>topilinek@seznam.cz</t>
  </si>
  <si>
    <t>07378122</t>
  </si>
  <si>
    <t>Stř.spolek Signum laudis</t>
  </si>
  <si>
    <t>70200475</t>
  </si>
  <si>
    <t>72021004</t>
  </si>
  <si>
    <t>Tech.sporty Popovice</t>
  </si>
  <si>
    <t>svec.antonin@centrum.cz</t>
  </si>
  <si>
    <t>07711476</t>
  </si>
  <si>
    <t>AVZO SSK Tachov p.s.</t>
  </si>
  <si>
    <t>frantisek.konigsmark@seznam.cz</t>
  </si>
  <si>
    <t>frantisekslipka@seznam.cz</t>
  </si>
  <si>
    <t>61742929</t>
  </si>
  <si>
    <t>Domanín</t>
  </si>
  <si>
    <t>tiborsedlacek84@gmail.com</t>
  </si>
  <si>
    <t>Zlín-Tečovice</t>
  </si>
  <si>
    <t>64123669</t>
  </si>
  <si>
    <t>avzofl@seznam.cz</t>
  </si>
  <si>
    <t>07932260</t>
  </si>
  <si>
    <t>BSK Lysá nad Labem</t>
  </si>
  <si>
    <t>kropacek@volny.cz</t>
  </si>
  <si>
    <t>pyrotechnikM@seznam.cz</t>
  </si>
  <si>
    <t>60662638</t>
  </si>
  <si>
    <t>Kejžlice</t>
  </si>
  <si>
    <t>Z.Kolcava@seznam.cz</t>
  </si>
  <si>
    <t>TS Dukovany</t>
  </si>
  <si>
    <t>Informace</t>
  </si>
  <si>
    <t>jara.hanzal@seznam.cz</t>
  </si>
  <si>
    <t>jedu.mirek@centrum.cz</t>
  </si>
  <si>
    <t>volencovi@cbox.cz</t>
  </si>
  <si>
    <t>08234795</t>
  </si>
  <si>
    <t>avzotscnezarka@seznam.cz</t>
  </si>
  <si>
    <t>piskacpostrelmov@seznam.cz</t>
  </si>
  <si>
    <t>strelnice-temenice@seznam.cz</t>
  </si>
  <si>
    <t>p.sadovsky@atlas.cz</t>
  </si>
  <si>
    <t>libor.urbanek@centrum.cz</t>
  </si>
  <si>
    <t>avzocizice@seznam.cz</t>
  </si>
  <si>
    <t>AS Mariánské lázně</t>
  </si>
  <si>
    <t>04389328</t>
  </si>
  <si>
    <t>mkocibn@seznam.cz</t>
  </si>
  <si>
    <t>dddservis@seznam.cz</t>
  </si>
  <si>
    <t>avzo.sovenice@seznam.cz</t>
  </si>
  <si>
    <t>72550414</t>
  </si>
  <si>
    <t>2018 odvod</t>
  </si>
  <si>
    <t>2019 odvod</t>
  </si>
  <si>
    <t>2020 odvod</t>
  </si>
  <si>
    <t>Celkový součet</t>
  </si>
  <si>
    <t>Součet z 2018 odvod</t>
  </si>
  <si>
    <t>Součet z 2019 odvod</t>
  </si>
  <si>
    <t>tel 1</t>
  </si>
  <si>
    <t>tel 2</t>
  </si>
  <si>
    <t>web</t>
  </si>
  <si>
    <t>Součet z 2020 odvod</t>
  </si>
  <si>
    <t>Kontaktní osoba</t>
  </si>
  <si>
    <t>Odvody</t>
  </si>
  <si>
    <t>střelba</t>
  </si>
  <si>
    <t>lukostřelba, kuše</t>
  </si>
  <si>
    <t>modelářství</t>
  </si>
  <si>
    <t>turistika</t>
  </si>
  <si>
    <t>kynologie</t>
  </si>
  <si>
    <t>vodáctví</t>
  </si>
  <si>
    <t>auto-moto</t>
  </si>
  <si>
    <t>minikáry</t>
  </si>
  <si>
    <t>kemp</t>
  </si>
  <si>
    <t>ROB</t>
  </si>
  <si>
    <t>elektronika, radiotechnika</t>
  </si>
  <si>
    <t>rybolov</t>
  </si>
  <si>
    <t>cyklistika</t>
  </si>
  <si>
    <t>šachy</t>
  </si>
  <si>
    <t>hist. Šerm</t>
  </si>
  <si>
    <t>dětský kroužek</t>
  </si>
  <si>
    <t>www.avzo-budisov.cz</t>
  </si>
  <si>
    <t>Petr Bartošek</t>
  </si>
  <si>
    <t>Milan Karkoška</t>
  </si>
  <si>
    <t>AVZOKlimkovice@seznam.cz</t>
  </si>
  <si>
    <t>E - mail 1</t>
  </si>
  <si>
    <t>E - mail 2</t>
  </si>
  <si>
    <t>dětské dny</t>
  </si>
  <si>
    <t>nohejbal</t>
  </si>
  <si>
    <t>Josef Baroch</t>
  </si>
  <si>
    <t>info@avzo-koprivnice.cz</t>
  </si>
  <si>
    <t>letectví</t>
  </si>
  <si>
    <t>Automot.Nový Jič.</t>
  </si>
  <si>
    <t>Jaromír Zetek</t>
  </si>
  <si>
    <t>Josef Alexa</t>
  </si>
  <si>
    <t>ost.sporty</t>
  </si>
  <si>
    <t>ZVEŘEJŇOVAT</t>
  </si>
  <si>
    <t>pavelbenesov@seznam.cz</t>
  </si>
  <si>
    <t>https://sskgrandbenesov.estranky.cz/</t>
  </si>
  <si>
    <t>Milan Chytil</t>
  </si>
  <si>
    <t>Milan Kočí</t>
  </si>
  <si>
    <t>Josef Franta</t>
  </si>
  <si>
    <t>www.avzo-kosetice.wz.cz/</t>
  </si>
  <si>
    <t>František Daniel</t>
  </si>
  <si>
    <t>strelnice-dukovany@email.cz</t>
  </si>
  <si>
    <t>www.naseaktivity.cz</t>
  </si>
  <si>
    <t>Vincenc Horník</t>
  </si>
  <si>
    <t>Pozn.</t>
  </si>
  <si>
    <t>Torheit@email.cz</t>
  </si>
  <si>
    <t>www.2.zokarvina.e-stranky.cz</t>
  </si>
  <si>
    <t>Mgr. Eva Szwedová</t>
  </si>
  <si>
    <t>Petr Weimann</t>
  </si>
  <si>
    <t>Milan Novák</t>
  </si>
  <si>
    <t>sebeobrana</t>
  </si>
  <si>
    <t>Jiří Kropáček</t>
  </si>
  <si>
    <t>Libor Kubíček</t>
  </si>
  <si>
    <t>www.avzonapajedla.estranky.cz/</t>
  </si>
  <si>
    <t>www.sskhodonin.webnode.cz</t>
  </si>
  <si>
    <t>Eduard Kratochvíl</t>
  </si>
  <si>
    <t>ekrat@cmail.cz</t>
  </si>
  <si>
    <t>www.avzo-krinec.cz</t>
  </si>
  <si>
    <t>Miloslav Odvárko</t>
  </si>
  <si>
    <t>cihlar1@seznam.cz</t>
  </si>
  <si>
    <t>NE</t>
  </si>
  <si>
    <t>https://strelecky-klub-odry.webnode.cz</t>
  </si>
  <si>
    <t>Střelecký klub AVZO Cheb</t>
  </si>
  <si>
    <t>Tomáš Kožený</t>
  </si>
  <si>
    <t>www.avzo-cheb.cz</t>
  </si>
  <si>
    <t>Součet z dětské dny</t>
  </si>
  <si>
    <t>Součet z lukostřelba, kuše</t>
  </si>
  <si>
    <t>Součet z modelářství</t>
  </si>
  <si>
    <t>Součet z letectví</t>
  </si>
  <si>
    <t>Počet z střelba</t>
  </si>
  <si>
    <t>Součet z turistika</t>
  </si>
  <si>
    <t>Součet z vodáctví</t>
  </si>
  <si>
    <t>Součet z auto-moto</t>
  </si>
  <si>
    <t>Součet z elektronika, radiotechnika</t>
  </si>
  <si>
    <t>Počet z kynologie</t>
  </si>
  <si>
    <t>Počet z minikáry</t>
  </si>
  <si>
    <t>Počet z kemp</t>
  </si>
  <si>
    <t>Počet z ROB</t>
  </si>
  <si>
    <t>Počet z rybolov</t>
  </si>
  <si>
    <t>Součet z cyklistika</t>
  </si>
  <si>
    <t>Počet z šachy</t>
  </si>
  <si>
    <t>Počet z hist. Šerm</t>
  </si>
  <si>
    <t>Součet z nohejbal</t>
  </si>
  <si>
    <t>Součet z sebeobrana</t>
  </si>
  <si>
    <t>Součet z ost.sporty</t>
  </si>
  <si>
    <t>Součet z dětský kroužek</t>
  </si>
  <si>
    <t>lskavzo@seznam.cz</t>
  </si>
  <si>
    <t>AVZO TSČ ČR Brno-město č. 422</t>
  </si>
  <si>
    <t>avzo@post.cz</t>
  </si>
  <si>
    <t>Jan Halouzka</t>
  </si>
  <si>
    <t>AVZO TSČ ČR, pobočný spolek Lipnice n. S.</t>
  </si>
  <si>
    <t>lhotka.m@tiscali.cz</t>
  </si>
  <si>
    <t>AVZO Střelecký klub Senomaty</t>
  </si>
  <si>
    <t>kotek@anexia.cz</t>
  </si>
  <si>
    <t>www.strelnice-senomaty.cz</t>
  </si>
  <si>
    <t>2018 dosp.</t>
  </si>
  <si>
    <t>2018 mlád.</t>
  </si>
  <si>
    <t>2019 dosp.</t>
  </si>
  <si>
    <t>2019 mlád.</t>
  </si>
  <si>
    <t>2020 dosp.</t>
  </si>
  <si>
    <t>2020 mlád.</t>
  </si>
  <si>
    <t>www.strelci-klasterec.cz</t>
  </si>
  <si>
    <t>AVZO Nučnice</t>
  </si>
  <si>
    <t>AVZO TSČ ČR krajské kolegium Úst. kraje</t>
  </si>
  <si>
    <t>Okresní kolegium AVZO - TSČ Cheb</t>
  </si>
  <si>
    <t>AVZO TSČ Františkovy Lázně p. s.</t>
  </si>
  <si>
    <t>město</t>
  </si>
  <si>
    <t>AVZO TSČ ČR</t>
  </si>
  <si>
    <t>AVZO TSČ ČR z.s., pobočný spolek Březno</t>
  </si>
  <si>
    <t>Louny</t>
  </si>
  <si>
    <t>holubln@seznam.cz</t>
  </si>
  <si>
    <t>AVZO Stará Bělá p.s.</t>
  </si>
  <si>
    <t>www.avzostarabela.cz</t>
  </si>
  <si>
    <t>AVZO TSČ ČR ZO Hobby cross Štoky 2</t>
  </si>
  <si>
    <t>motokros</t>
  </si>
  <si>
    <t>AVZO Čejč p.s.</t>
  </si>
  <si>
    <t>www.avzocejc.cz</t>
  </si>
  <si>
    <t>tábor</t>
  </si>
  <si>
    <t>AVZO Horní Cerekev p.s.</t>
  </si>
  <si>
    <t>Jaroslav Sankot</t>
  </si>
  <si>
    <t>AVZO KALIBR, p. s.</t>
  </si>
  <si>
    <t>http://kalibr.pbworks.com</t>
  </si>
  <si>
    <t>AVZO Outdoor klub Krnov, p.s.</t>
  </si>
  <si>
    <t>outdoor.klub@seznam.cz</t>
  </si>
  <si>
    <t>http://outdoor-klub.bloger.cz/  </t>
  </si>
  <si>
    <t>AVZO TSČ ČR ZO 80018 Neplachovice, p. s.</t>
  </si>
  <si>
    <t>AVZO TSČ ČR Střelci Teplice</t>
  </si>
  <si>
    <t>Klub plastikového modelářství AVZO Cheb</t>
  </si>
  <si>
    <t>Letecký klub Rohozec, AVZO, p.s.</t>
  </si>
  <si>
    <t>www.avzo-nd.cz</t>
  </si>
  <si>
    <t>Ing. Jiří Milý</t>
  </si>
  <si>
    <t>AVZO TSČ ČR z.s., pobočný spolek ARK Klášterec nad Ohří</t>
  </si>
  <si>
    <t>v.stara.kl@email.cz</t>
  </si>
  <si>
    <t>Miroslav Véber</t>
  </si>
  <si>
    <t>Pavel Nykodým</t>
  </si>
  <si>
    <t>RKVelim@centrum.cz</t>
  </si>
  <si>
    <t>Libor Urbánek</t>
  </si>
  <si>
    <t>https://www.velim.cz/prakticke-info/spolky-sdruzeni/radioklub-velim/</t>
  </si>
  <si>
    <t>PS AVZO TSČ ČR - Radioklub Velim</t>
  </si>
  <si>
    <t>AVZO ČR BPP Hodonín p.s.</t>
  </si>
  <si>
    <t>JUDr. Vítězslav Krabička</t>
  </si>
  <si>
    <t>Vítězslav Topilin</t>
  </si>
  <si>
    <t>Základní organizace AVZO Aš</t>
  </si>
  <si>
    <t>AVZO TSČ ČR ZO Sovenice</t>
  </si>
  <si>
    <t>Ladislav Holata</t>
  </si>
  <si>
    <t>AVZO TSČ ČR BABICE U ROSIC, p. s.</t>
  </si>
  <si>
    <t>nic</t>
  </si>
  <si>
    <t>Základní organizace AVZO Non Multi Cheb</t>
  </si>
  <si>
    <t>AVZO TSČ ČR STUDENEC, r.č. 70180 p.s.</t>
  </si>
  <si>
    <t>ctirad.obrslik@seznam.cz</t>
  </si>
  <si>
    <t>Ctirad Obršlík</t>
  </si>
  <si>
    <t>Alena Krausová</t>
  </si>
  <si>
    <t>pobyt v přírodě</t>
  </si>
  <si>
    <t>www.avzootice.cz</t>
  </si>
  <si>
    <t>Pavel Lesák</t>
  </si>
  <si>
    <t>Jaroslav Kučera</t>
  </si>
  <si>
    <t>tomeskovi92@seznam.cz</t>
  </si>
  <si>
    <t>Luční</t>
  </si>
  <si>
    <t>Ulice</t>
  </si>
  <si>
    <t>č.</t>
  </si>
  <si>
    <t>PSČ</t>
  </si>
  <si>
    <t>Sudice</t>
  </si>
  <si>
    <t>Hlavní</t>
  </si>
  <si>
    <t>74781 </t>
  </si>
  <si>
    <t>Otice</t>
  </si>
  <si>
    <t>Zámecká</t>
  </si>
  <si>
    <t>74774 </t>
  </si>
  <si>
    <t>Neplachovice</t>
  </si>
  <si>
    <t>Lipová</t>
  </si>
  <si>
    <t>73934 </t>
  </si>
  <si>
    <t>AVZO TSČ ČR ŠENOV p.s.</t>
  </si>
  <si>
    <t>AVZO TSČ ČR p. s. Otice - klub střelectví</t>
  </si>
  <si>
    <t>PS AVZO TSČ ČR STŘELECKÝ KLUB SUDICE</t>
  </si>
  <si>
    <t>P.S. AVZO zo Chlebičov</t>
  </si>
  <si>
    <t>Na Kopci</t>
  </si>
  <si>
    <t>74731 </t>
  </si>
  <si>
    <t>AVZO - TSČ ZO Píšť p.s.</t>
  </si>
  <si>
    <t>Kostelní</t>
  </si>
  <si>
    <t>74718 </t>
  </si>
  <si>
    <t>ASOCIACE víceúčelových ZO technických sportů a činností, 1. zákl.org. KOVONA KARVINÁ</t>
  </si>
  <si>
    <t>Sportovní</t>
  </si>
  <si>
    <t>8/684</t>
  </si>
  <si>
    <t>73506 </t>
  </si>
  <si>
    <t>Karviná</t>
  </si>
  <si>
    <t>AVZO Kynologický klub Kovona Karviná, p. s.</t>
  </si>
  <si>
    <t>Víta Nejedlého</t>
  </si>
  <si>
    <t>1/594</t>
  </si>
  <si>
    <t>73401 </t>
  </si>
  <si>
    <t>Karviná-Ráj</t>
  </si>
  <si>
    <t>AVZO TSČ ČR Opava p.s.</t>
  </si>
  <si>
    <t>Svobody</t>
  </si>
  <si>
    <t>2/76</t>
  </si>
  <si>
    <t>74705 </t>
  </si>
  <si>
    <t>Opava-Malé Hoštice</t>
  </si>
  <si>
    <t>Sdružení technických sportů a činností 79.ZO Důl Dukla</t>
  </si>
  <si>
    <t>Osadnická</t>
  </si>
  <si>
    <t>12/233</t>
  </si>
  <si>
    <t>73601 </t>
  </si>
  <si>
    <t>Havířov-Šumbark</t>
  </si>
  <si>
    <t>AVZO TSČ ČR, ZO VELKÁ POLOM</t>
  </si>
  <si>
    <t>Zahradní</t>
  </si>
  <si>
    <t>74764 </t>
  </si>
  <si>
    <t>AVZO ZSČ ČR Střelecký klub Darkovičky</t>
  </si>
  <si>
    <t>Jandova</t>
  </si>
  <si>
    <t>25/26</t>
  </si>
  <si>
    <t>74801 </t>
  </si>
  <si>
    <t>Hlučín-Darkovičky</t>
  </si>
  <si>
    <t>POBOČNÝ SPOLEK AVZO TSČ ČR ZO HORNÍ BENEŠOV</t>
  </si>
  <si>
    <t>Nerudova</t>
  </si>
  <si>
    <t>79312 </t>
  </si>
  <si>
    <t>Asociace víceúčelových ZO technických sportů a činností ČR ZO Budišov nad Budišovkou</t>
  </si>
  <si>
    <t>Berounská</t>
  </si>
  <si>
    <t>74787 </t>
  </si>
  <si>
    <t>Budišov nad Budišovkou</t>
  </si>
  <si>
    <t>RADIO-MOTOKLUB AVZO TSČ RAŠKOVICE</t>
  </si>
  <si>
    <t>73904 </t>
  </si>
  <si>
    <t>Raškovice 333</t>
  </si>
  <si>
    <t>AVZO TSČ ČR SKÁLA</t>
  </si>
  <si>
    <t>Střední</t>
  </si>
  <si>
    <t>12/128</t>
  </si>
  <si>
    <t>74795 </t>
  </si>
  <si>
    <t>Opava-Suché Lazce</t>
  </si>
  <si>
    <t>AVZO Střelecký spolek Odry, p.s.</t>
  </si>
  <si>
    <t>Odry 1088</t>
  </si>
  <si>
    <t>74235 </t>
  </si>
  <si>
    <t>AVZO TSČ ČR 2. ZO Karviná</t>
  </si>
  <si>
    <t>U Bažantnice</t>
  </si>
  <si>
    <t>17a/1869</t>
  </si>
  <si>
    <t>Karviná-Nové Město</t>
  </si>
  <si>
    <t>AVZO ČR 59.ZO Radioklub OK2KHF Havířov o.s.</t>
  </si>
  <si>
    <t>Dlouhá třída</t>
  </si>
  <si>
    <t>81e/1119</t>
  </si>
  <si>
    <t>Havířov-Podlesí</t>
  </si>
  <si>
    <t>112.ZO AVZO technických sportů a činností ČR</t>
  </si>
  <si>
    <t>73511 </t>
  </si>
  <si>
    <t>Orlová-Lazy 880</t>
  </si>
  <si>
    <t>AVZO Kopřivnice, p. s.</t>
  </si>
  <si>
    <t>Česká</t>
  </si>
  <si>
    <t>37/868</t>
  </si>
  <si>
    <t>74221 </t>
  </si>
  <si>
    <t>AVZO ČR, ZO technických sportů a činností, Městské sdružení</t>
  </si>
  <si>
    <t>Lidická</t>
  </si>
  <si>
    <t>74283 </t>
  </si>
  <si>
    <t>AVZO technických sportů a činností, p. s.</t>
  </si>
  <si>
    <t>Petrovice u Karviné 180</t>
  </si>
  <si>
    <t>73572 </t>
  </si>
  <si>
    <t>AVZO STUDÉNKA p. s.</t>
  </si>
  <si>
    <t>Poštovní</t>
  </si>
  <si>
    <t>74213 </t>
  </si>
  <si>
    <t>Studénka-Butovice</t>
  </si>
  <si>
    <t>AVZO-TSČ-ČR ZO služební kynologie Místek 2</t>
  </si>
  <si>
    <t>Frýdek-Místek</t>
  </si>
  <si>
    <t>P.Maťaťová Marie</t>
  </si>
  <si>
    <t>Asoc.víceúč.ZO tech.sport.a čin.ČR,ZO-AVIA klub, p. s.</t>
  </si>
  <si>
    <t>73914 </t>
  </si>
  <si>
    <t>Ostravice 561</t>
  </si>
  <si>
    <t>Havířov</t>
  </si>
  <si>
    <t>Na Pavlasůvce</t>
  </si>
  <si>
    <t>AVZO TSČ ČR DPB Paskov, p. s.</t>
  </si>
  <si>
    <t>Rudé armády</t>
  </si>
  <si>
    <t>73921 </t>
  </si>
  <si>
    <t>Paskov</t>
  </si>
  <si>
    <t>AVZO AUTOMOTOKLUB TATRA NOVÝ JIČÍN, p. s.</t>
  </si>
  <si>
    <t>Beskydská</t>
  </si>
  <si>
    <t>74101 </t>
  </si>
  <si>
    <t>Nový Jičín-Žilina</t>
  </si>
  <si>
    <t>AVZO Stará Bělá p. s.</t>
  </si>
  <si>
    <t>Mitrovická</t>
  </si>
  <si>
    <t>200/775</t>
  </si>
  <si>
    <t>72400 </t>
  </si>
  <si>
    <t>Ostrava-Stará Bělá</t>
  </si>
  <si>
    <t>Krásné Loučky</t>
  </si>
  <si>
    <t>83/83</t>
  </si>
  <si>
    <t>79401 </t>
  </si>
  <si>
    <t>Krnov-Krásné Loučky</t>
  </si>
  <si>
    <t>AVZO TSČ ČR p. s. Střelecký klub Frýdek Místek</t>
  </si>
  <si>
    <t>73801 </t>
  </si>
  <si>
    <t>Frýdek-Místek-Skalice 183</t>
  </si>
  <si>
    <t>AVZO TSČ ČR STŘELECKÝ KLUB NĚMČICE n/H</t>
  </si>
  <si>
    <t>Hliník</t>
  </si>
  <si>
    <t>79827 </t>
  </si>
  <si>
    <t>Němčice nad Hanou</t>
  </si>
  <si>
    <t>Studenec</t>
  </si>
  <si>
    <t>Non Multi Cheb</t>
  </si>
  <si>
    <t>Komárov</t>
  </si>
  <si>
    <t>225</t>
  </si>
  <si>
    <t>Kralice na Hané</t>
  </si>
  <si>
    <t>nám. Spojenců</t>
  </si>
  <si>
    <t>3368/6</t>
  </si>
  <si>
    <t>Prostějov</t>
  </si>
  <si>
    <t>115</t>
  </si>
  <si>
    <t>Pod Senovou</t>
  </si>
  <si>
    <t>2680/66</t>
  </si>
  <si>
    <t>Šumperk</t>
  </si>
  <si>
    <t>756</t>
  </si>
  <si>
    <t>Lipová-Lázně</t>
  </si>
  <si>
    <t>Jesenické nábřeží</t>
  </si>
  <si>
    <t>260</t>
  </si>
  <si>
    <t>Sokolská</t>
  </si>
  <si>
    <t>492</t>
  </si>
  <si>
    <t>Mikulovice</t>
  </si>
  <si>
    <t>Kociánov</t>
  </si>
  <si>
    <t>3</t>
  </si>
  <si>
    <t>Loučná nad Desnou</t>
  </si>
  <si>
    <t>Klubovní</t>
  </si>
  <si>
    <t>334</t>
  </si>
  <si>
    <t>Podlesí</t>
  </si>
  <si>
    <t>504</t>
  </si>
  <si>
    <t>9.května</t>
  </si>
  <si>
    <t>505</t>
  </si>
  <si>
    <t>Javorník</t>
  </si>
  <si>
    <t>34</t>
  </si>
  <si>
    <t>Stanislavova</t>
  </si>
  <si>
    <t>771/9</t>
  </si>
  <si>
    <t>Mohelnice</t>
  </si>
  <si>
    <t>V Zátiší</t>
  </si>
  <si>
    <t>6</t>
  </si>
  <si>
    <t>Podvalí</t>
  </si>
  <si>
    <t>129</t>
  </si>
  <si>
    <t>Tovačov I - Město</t>
  </si>
  <si>
    <t>Sídliště</t>
  </si>
  <si>
    <t>540</t>
  </si>
  <si>
    <t>Žerotínov</t>
  </si>
  <si>
    <t>312/13</t>
  </si>
  <si>
    <t>Zábřeh</t>
  </si>
  <si>
    <t>Přerov, Újezdec</t>
  </si>
  <si>
    <t>7. května</t>
  </si>
  <si>
    <t>18</t>
  </si>
  <si>
    <t>198</t>
  </si>
  <si>
    <t>Bludovská</t>
  </si>
  <si>
    <t>554/12</t>
  </si>
  <si>
    <t>Růžová</t>
  </si>
  <si>
    <t>264</t>
  </si>
  <si>
    <t>Trávník</t>
  </si>
  <si>
    <t>1311/26</t>
  </si>
  <si>
    <t>Přerov</t>
  </si>
  <si>
    <t>Smetanova</t>
  </si>
  <si>
    <t>581</t>
  </si>
  <si>
    <t>Družstevní</t>
  </si>
  <si>
    <t>510</t>
  </si>
  <si>
    <t>Karlín</t>
  </si>
  <si>
    <t>Brněnská</t>
  </si>
  <si>
    <t>4286/1b</t>
  </si>
  <si>
    <t>Hodonín</t>
  </si>
  <si>
    <t>102</t>
  </si>
  <si>
    <t>Kníničky</t>
  </si>
  <si>
    <t>942</t>
  </si>
  <si>
    <t>Brno</t>
  </si>
  <si>
    <t>Francozská</t>
  </si>
  <si>
    <t>380/46</t>
  </si>
  <si>
    <t>Brno - Zábrdovice</t>
  </si>
  <si>
    <t>24</t>
  </si>
  <si>
    <t>Zbýšovská</t>
  </si>
  <si>
    <t>692</t>
  </si>
  <si>
    <t>157</t>
  </si>
  <si>
    <t>Senetářov</t>
  </si>
  <si>
    <t>Hradisko</t>
  </si>
  <si>
    <t>601</t>
  </si>
  <si>
    <t>Bílovice nad Svitavou</t>
  </si>
  <si>
    <t>Hrubá strana</t>
  </si>
  <si>
    <t>162</t>
  </si>
  <si>
    <t>Ždánice</t>
  </si>
  <si>
    <t>Vinařská</t>
  </si>
  <si>
    <t>246</t>
  </si>
  <si>
    <t>Čejkovice</t>
  </si>
  <si>
    <t>Svatoborská</t>
  </si>
  <si>
    <t>495/18</t>
  </si>
  <si>
    <t>Kyjov</t>
  </si>
  <si>
    <t>181</t>
  </si>
  <si>
    <t>Kostelec</t>
  </si>
  <si>
    <t>U Elektrárny</t>
  </si>
  <si>
    <t>3030/1</t>
  </si>
  <si>
    <t>223</t>
  </si>
  <si>
    <t>Čejč</t>
  </si>
  <si>
    <t>Otakara Kubína</t>
  </si>
  <si>
    <t>1953/17</t>
  </si>
  <si>
    <t>Hornická</t>
  </si>
  <si>
    <t>1105</t>
  </si>
  <si>
    <t>Národní třída</t>
  </si>
  <si>
    <t>262/4</t>
  </si>
  <si>
    <t>449</t>
  </si>
  <si>
    <t>829</t>
  </si>
  <si>
    <t>Dúbrava</t>
  </si>
  <si>
    <t>1606</t>
  </si>
  <si>
    <t>Domaninská</t>
  </si>
  <si>
    <t>589</t>
  </si>
  <si>
    <t>Nádražní</t>
  </si>
  <si>
    <t>801/42</t>
  </si>
  <si>
    <t>63</t>
  </si>
  <si>
    <t>Letovice</t>
  </si>
  <si>
    <t>761</t>
  </si>
  <si>
    <t>Moravský Písek</t>
  </si>
  <si>
    <t>Družstevní čtvrť</t>
  </si>
  <si>
    <t>3133/10</t>
  </si>
  <si>
    <t>Náves</t>
  </si>
  <si>
    <t>19</t>
  </si>
  <si>
    <t>Babice u Rosic</t>
  </si>
  <si>
    <t>K Lůčkám</t>
  </si>
  <si>
    <t>350</t>
  </si>
  <si>
    <t>Komenského</t>
  </si>
  <si>
    <t>1158</t>
  </si>
  <si>
    <t>939</t>
  </si>
  <si>
    <t>Nivnice</t>
  </si>
  <si>
    <t>Kudlovice</t>
  </si>
  <si>
    <t>Hradišťská</t>
  </si>
  <si>
    <t>Razov</t>
  </si>
  <si>
    <t>170</t>
  </si>
  <si>
    <t>200</t>
  </si>
  <si>
    <t>Popovice</t>
  </si>
  <si>
    <t>Prostřední</t>
  </si>
  <si>
    <t>794</t>
  </si>
  <si>
    <t>Okružní</t>
  </si>
  <si>
    <t>4728</t>
  </si>
  <si>
    <t>Zlín</t>
  </si>
  <si>
    <t>112</t>
  </si>
  <si>
    <t>Tečovice</t>
  </si>
  <si>
    <t>Tlumačov</t>
  </si>
  <si>
    <t>Lorecká</t>
  </si>
  <si>
    <t>465</t>
  </si>
  <si>
    <t>třída Tomáše Bati</t>
  </si>
  <si>
    <t>1287</t>
  </si>
  <si>
    <t>110</t>
  </si>
  <si>
    <t>Vsetín</t>
  </si>
  <si>
    <t>1</t>
  </si>
  <si>
    <t>36</t>
  </si>
  <si>
    <t>222</t>
  </si>
  <si>
    <t>Pod Ostrým</t>
  </si>
  <si>
    <t>293</t>
  </si>
  <si>
    <t>Zubří</t>
  </si>
  <si>
    <t>Jasenická</t>
  </si>
  <si>
    <t>1639</t>
  </si>
  <si>
    <t>915</t>
  </si>
  <si>
    <t>299</t>
  </si>
  <si>
    <t>Humpolec</t>
  </si>
  <si>
    <t>Rýtov</t>
  </si>
  <si>
    <t>28</t>
  </si>
  <si>
    <t>Havlíčkova</t>
  </si>
  <si>
    <t>128</t>
  </si>
  <si>
    <t>Horní Cerekev</t>
  </si>
  <si>
    <t>43</t>
  </si>
  <si>
    <t>Ke Světlé</t>
  </si>
  <si>
    <t>161</t>
  </si>
  <si>
    <t>160</t>
  </si>
  <si>
    <t>Nová Cerekev</t>
  </si>
  <si>
    <t>Kyjovská</t>
  </si>
  <si>
    <t>1024</t>
  </si>
  <si>
    <t>59</t>
  </si>
  <si>
    <t>Lipnice nad Sázavou</t>
  </si>
  <si>
    <t>94</t>
  </si>
  <si>
    <t>304</t>
  </si>
  <si>
    <t>Bělisko</t>
  </si>
  <si>
    <t>1349</t>
  </si>
  <si>
    <t>Nové Město na Moravě</t>
  </si>
  <si>
    <t>Pražská</t>
  </si>
  <si>
    <t>987/40</t>
  </si>
  <si>
    <t>Třebíč - Borovina</t>
  </si>
  <si>
    <t>Nám. T.G.M.</t>
  </si>
  <si>
    <t>46</t>
  </si>
  <si>
    <t>Bystřice nad Pernštejnem</t>
  </si>
  <si>
    <t>276</t>
  </si>
  <si>
    <t>Dukovany</t>
  </si>
  <si>
    <t>Poušov</t>
  </si>
  <si>
    <t>349/1</t>
  </si>
  <si>
    <t>Třebíč - Stařečka</t>
  </si>
  <si>
    <t>144</t>
  </si>
  <si>
    <t>Kamenice</t>
  </si>
  <si>
    <t>Perleťová</t>
  </si>
  <si>
    <t>732</t>
  </si>
  <si>
    <t>Karlov</t>
  </si>
  <si>
    <t>148</t>
  </si>
  <si>
    <t>Velká Bíteš - Janovice</t>
  </si>
  <si>
    <t>U stadionu</t>
  </si>
  <si>
    <t>523</t>
  </si>
  <si>
    <t>Okříšky</t>
  </si>
  <si>
    <t>611</t>
  </si>
  <si>
    <t>Čtrnáctka</t>
  </si>
  <si>
    <t>533</t>
  </si>
  <si>
    <t>54</t>
  </si>
  <si>
    <t>Třída 1. máje</t>
  </si>
  <si>
    <t>300</t>
  </si>
  <si>
    <t>Chodské náměstí</t>
  </si>
  <si>
    <t>68</t>
  </si>
  <si>
    <t>91</t>
  </si>
  <si>
    <t>163</t>
  </si>
  <si>
    <t>48</t>
  </si>
  <si>
    <t>Potoční</t>
  </si>
  <si>
    <t>490</t>
  </si>
  <si>
    <t>Křimická</t>
  </si>
  <si>
    <t>570</t>
  </si>
  <si>
    <t>Vejprnice</t>
  </si>
  <si>
    <t>174</t>
  </si>
  <si>
    <t>131</t>
  </si>
  <si>
    <t>42</t>
  </si>
  <si>
    <t>Dnešice</t>
  </si>
  <si>
    <t>Osvob.polit. vězňů</t>
  </si>
  <si>
    <t>331</t>
  </si>
  <si>
    <t>Václavská</t>
  </si>
  <si>
    <t>355</t>
  </si>
  <si>
    <t>Staňkov I.</t>
  </si>
  <si>
    <t>Široká</t>
  </si>
  <si>
    <t>180/10</t>
  </si>
  <si>
    <t>Plzeň - Litice 6</t>
  </si>
  <si>
    <t>Česká Kubice</t>
  </si>
  <si>
    <t>180</t>
  </si>
  <si>
    <t>1. máje</t>
  </si>
  <si>
    <t>379</t>
  </si>
  <si>
    <t>Merklín</t>
  </si>
  <si>
    <t>70</t>
  </si>
  <si>
    <t>5. května</t>
  </si>
  <si>
    <t>673</t>
  </si>
  <si>
    <t>Sušice II.</t>
  </si>
  <si>
    <t>Pod Obecníkem</t>
  </si>
  <si>
    <t>Školní</t>
  </si>
  <si>
    <t>1352</t>
  </si>
  <si>
    <t>Tachov</t>
  </si>
  <si>
    <t>Jelen</t>
  </si>
  <si>
    <t>204</t>
  </si>
  <si>
    <t>Konárovice</t>
  </si>
  <si>
    <t>Mírová</t>
  </si>
  <si>
    <t>1307/9</t>
  </si>
  <si>
    <t>Lysá nad Labem</t>
  </si>
  <si>
    <t>Masarykovo náměstí</t>
  </si>
  <si>
    <t>11</t>
  </si>
  <si>
    <t>Rohozec</t>
  </si>
  <si>
    <t>třída Krále Jiřího</t>
  </si>
  <si>
    <t>40</t>
  </si>
  <si>
    <t>Velim</t>
  </si>
  <si>
    <t>333</t>
  </si>
  <si>
    <t>T.G. Masaryka</t>
  </si>
  <si>
    <t>248</t>
  </si>
  <si>
    <t>Dolní Dvůr</t>
  </si>
  <si>
    <t>U Trati</t>
  </si>
  <si>
    <t>249</t>
  </si>
  <si>
    <t>Senomaty</t>
  </si>
  <si>
    <t>nám.Vosk. A Wericha</t>
  </si>
  <si>
    <t>356</t>
  </si>
  <si>
    <t>Sázava</t>
  </si>
  <si>
    <t>Ostrovní</t>
  </si>
  <si>
    <t>154/3</t>
  </si>
  <si>
    <t>Lubná</t>
  </si>
  <si>
    <t>U rybníka</t>
  </si>
  <si>
    <t>49</t>
  </si>
  <si>
    <t>Starý Kolín</t>
  </si>
  <si>
    <t>Zelené náměstí</t>
  </si>
  <si>
    <t>56</t>
  </si>
  <si>
    <t>Nymburská</t>
  </si>
  <si>
    <t>267</t>
  </si>
  <si>
    <t>Loučeň</t>
  </si>
  <si>
    <t>Na Příkopech</t>
  </si>
  <si>
    <t>39</t>
  </si>
  <si>
    <t>Sovenice</t>
  </si>
  <si>
    <t>Na Spořilově</t>
  </si>
  <si>
    <t>1140</t>
  </si>
  <si>
    <t>Benešov</t>
  </si>
  <si>
    <t>Kutná Hora - Hlouška</t>
  </si>
  <si>
    <t>Rybářská</t>
  </si>
  <si>
    <t>114</t>
  </si>
  <si>
    <t>Teplická</t>
  </si>
  <si>
    <t>834</t>
  </si>
  <si>
    <t>Bílina - Teplické předm.</t>
  </si>
  <si>
    <t>Husova</t>
  </si>
  <si>
    <t>466/12</t>
  </si>
  <si>
    <t>Duchcov</t>
  </si>
  <si>
    <t>Dubská</t>
  </si>
  <si>
    <t>2964</t>
  </si>
  <si>
    <t>Teplice</t>
  </si>
  <si>
    <t>hrad DOUBRAVKA</t>
  </si>
  <si>
    <t>104</t>
  </si>
  <si>
    <t>Nučnice</t>
  </si>
  <si>
    <t>58</t>
  </si>
  <si>
    <t>Křešice</t>
  </si>
  <si>
    <t>286</t>
  </si>
  <si>
    <t>Klášterec nad Ohří</t>
  </si>
  <si>
    <t>Kpt. Nálepky</t>
  </si>
  <si>
    <t>2225</t>
  </si>
  <si>
    <t>Mlýnská</t>
  </si>
  <si>
    <t>22</t>
  </si>
  <si>
    <t>Litvínov</t>
  </si>
  <si>
    <t>119</t>
  </si>
  <si>
    <t>Příčná</t>
  </si>
  <si>
    <t>351/6</t>
  </si>
  <si>
    <t>Děčín III. Staré Město</t>
  </si>
  <si>
    <t>Janovská</t>
  </si>
  <si>
    <t>Litvínov - Janov</t>
  </si>
  <si>
    <t>139</t>
  </si>
  <si>
    <t>Višňová</t>
  </si>
  <si>
    <t>303/2</t>
  </si>
  <si>
    <t>Most</t>
  </si>
  <si>
    <t>123</t>
  </si>
  <si>
    <t>Libavské Údolí</t>
  </si>
  <si>
    <t>Karlova</t>
  </si>
  <si>
    <t>392/17</t>
  </si>
  <si>
    <t>Cheb</t>
  </si>
  <si>
    <t>Sadová</t>
  </si>
  <si>
    <t>522/8</t>
  </si>
  <si>
    <t>Aš</t>
  </si>
  <si>
    <t>Tylova</t>
  </si>
  <si>
    <t>1924/14</t>
  </si>
  <si>
    <t>Západní</t>
  </si>
  <si>
    <t>703</t>
  </si>
  <si>
    <t>Luby</t>
  </si>
  <si>
    <t>Americká</t>
  </si>
  <si>
    <t>322/47a</t>
  </si>
  <si>
    <t>Františkovy Lázně</t>
  </si>
  <si>
    <t>tř. Čs. Armády</t>
  </si>
  <si>
    <t>946</t>
  </si>
  <si>
    <t>Jáchymov</t>
  </si>
  <si>
    <t>Tepelská</t>
  </si>
  <si>
    <t>789/5A</t>
  </si>
  <si>
    <t>Mariánské Lázně-Ušovice</t>
  </si>
  <si>
    <t>Větrná</t>
  </si>
  <si>
    <t>360</t>
  </si>
  <si>
    <t>Plesná</t>
  </si>
  <si>
    <t>261</t>
  </si>
  <si>
    <t>Ostrov</t>
  </si>
  <si>
    <t>Hálkova</t>
  </si>
  <si>
    <t>1002/15</t>
  </si>
  <si>
    <t>61</t>
  </si>
  <si>
    <t>Červený Kostelec</t>
  </si>
  <si>
    <t>Příkopy</t>
  </si>
  <si>
    <t>Náchod</t>
  </si>
  <si>
    <t>83</t>
  </si>
  <si>
    <t>Stará Paka</t>
  </si>
  <si>
    <t>Kladská</t>
  </si>
  <si>
    <t>Broumov-Velká Ves</t>
  </si>
  <si>
    <t>V Lipkách</t>
  </si>
  <si>
    <t>690</t>
  </si>
  <si>
    <t>5.května</t>
  </si>
  <si>
    <t>Meziměstí</t>
  </si>
  <si>
    <t>57</t>
  </si>
  <si>
    <t>Zálesí</t>
  </si>
  <si>
    <t>21</t>
  </si>
  <si>
    <t>Palackého nám.</t>
  </si>
  <si>
    <t>15</t>
  </si>
  <si>
    <t>nám. T.G. Masdaryka</t>
  </si>
  <si>
    <t>121/18</t>
  </si>
  <si>
    <t>Moravská Třebová</t>
  </si>
  <si>
    <t>320</t>
  </si>
  <si>
    <t>Vendolí</t>
  </si>
  <si>
    <t>Tyršova</t>
  </si>
  <si>
    <t>175</t>
  </si>
  <si>
    <t>Polička-Město</t>
  </si>
  <si>
    <t>283</t>
  </si>
  <si>
    <t>Náměstí</t>
  </si>
  <si>
    <t>60</t>
  </si>
  <si>
    <t>97</t>
  </si>
  <si>
    <t>10</t>
  </si>
  <si>
    <t>Všemyšlice</t>
  </si>
  <si>
    <t>Berky z Dubé</t>
  </si>
  <si>
    <t>78</t>
  </si>
  <si>
    <t>Dačice III.</t>
  </si>
  <si>
    <t>Hlinecká</t>
  </si>
  <si>
    <t>720</t>
  </si>
  <si>
    <t>Týn nad Vltavou</t>
  </si>
  <si>
    <t>182</t>
  </si>
  <si>
    <t>Novosedly nad Nežárkou</t>
  </si>
  <si>
    <t>124</t>
  </si>
  <si>
    <t>Chlum u Třeboně</t>
  </si>
  <si>
    <t>sídliště Vajgar</t>
  </si>
  <si>
    <t>655</t>
  </si>
  <si>
    <t>Jindřichův Hradec III.</t>
  </si>
  <si>
    <t>Bezručova</t>
  </si>
  <si>
    <t>25</t>
  </si>
  <si>
    <t>Vilová čtvrť</t>
  </si>
  <si>
    <t>Mírové náměstí</t>
  </si>
  <si>
    <t>275</t>
  </si>
  <si>
    <t>Vyšší Brod</t>
  </si>
  <si>
    <t>184</t>
  </si>
  <si>
    <t>Jarošov nad Nežárkou</t>
  </si>
  <si>
    <t>Vodňany</t>
  </si>
  <si>
    <t>1059</t>
  </si>
  <si>
    <t>Sezimovo Ústí</t>
  </si>
  <si>
    <t>226</t>
  </si>
  <si>
    <t>Bezdrevská</t>
  </si>
  <si>
    <t>473</t>
  </si>
  <si>
    <t>38</t>
  </si>
  <si>
    <t>Chvalšiny</t>
  </si>
  <si>
    <t>TGM</t>
  </si>
  <si>
    <t>46/I.</t>
  </si>
  <si>
    <t>Dačice</t>
  </si>
  <si>
    <t>Svatopluka Čecha</t>
  </si>
  <si>
    <t>103</t>
  </si>
  <si>
    <t>Slavonice</t>
  </si>
  <si>
    <t>Hřbitovní</t>
  </si>
  <si>
    <t>239</t>
  </si>
  <si>
    <t>278</t>
  </si>
  <si>
    <t>9</t>
  </si>
  <si>
    <t>Pod Vartou</t>
  </si>
  <si>
    <t>50</t>
  </si>
  <si>
    <t>Semily</t>
  </si>
  <si>
    <t>1555/19</t>
  </si>
  <si>
    <t>Praha 2 Nové Město</t>
  </si>
  <si>
    <t>Pavlišovská</t>
  </si>
  <si>
    <t>2295/8</t>
  </si>
  <si>
    <t>Jílovská</t>
  </si>
  <si>
    <t>1150/41</t>
  </si>
  <si>
    <t>Praha Bráník</t>
  </si>
  <si>
    <t>Augustýn Bláha</t>
  </si>
  <si>
    <t>gustablaha@seznam.cz</t>
  </si>
  <si>
    <t>Základní organizace AVZO Plesná</t>
  </si>
  <si>
    <t>Lukáš Herman</t>
  </si>
  <si>
    <t>Pavel Vaněk</t>
  </si>
  <si>
    <t>René Ihn</t>
  </si>
  <si>
    <t>Miroslav Havelka</t>
  </si>
  <si>
    <t>Hubert Zlotý</t>
  </si>
  <si>
    <t>Karel Karzel</t>
  </si>
  <si>
    <t>Jaroslav Štamposký</t>
  </si>
  <si>
    <t>Zbyněk Trulley</t>
  </si>
  <si>
    <t>Jindřich Šváb</t>
  </si>
  <si>
    <t>Arnold Toman</t>
  </si>
  <si>
    <t>Jaromír Válek</t>
  </si>
  <si>
    <t>Luděk Mlynář</t>
  </si>
  <si>
    <t>Arnošt Fichna</t>
  </si>
  <si>
    <t>Josef Pečírka</t>
  </si>
  <si>
    <t>Petr Jeník</t>
  </si>
  <si>
    <t>Jitka Jančová</t>
  </si>
  <si>
    <t>Oldřich Kubesa</t>
  </si>
  <si>
    <t>Jiří Cihlář</t>
  </si>
  <si>
    <t>Pavel Peca</t>
  </si>
  <si>
    <t>Antonín Kaláb</t>
  </si>
  <si>
    <t>Ing.Jaroslav Fabián</t>
  </si>
  <si>
    <t>Květoslav Hlaváč</t>
  </si>
  <si>
    <t>Ivo Michna</t>
  </si>
  <si>
    <t>Bohumil Seidl</t>
  </si>
  <si>
    <t>Ing. Pavel Pišl</t>
  </si>
  <si>
    <t>Emil Kučák</t>
  </si>
  <si>
    <t>Miroslav Woš</t>
  </si>
  <si>
    <t>Ing. Gustav Uher</t>
  </si>
  <si>
    <t>Karel Polák</t>
  </si>
  <si>
    <t>Luděk Hroch</t>
  </si>
  <si>
    <t>Antonín Havlín</t>
  </si>
  <si>
    <t>Renáta Šeděnková</t>
  </si>
  <si>
    <t>Jiří Holík</t>
  </si>
  <si>
    <t>Vladimír Olšanský</t>
  </si>
  <si>
    <t>Milan Konečný</t>
  </si>
  <si>
    <t>Rudolf Palička</t>
  </si>
  <si>
    <t>František Sklář</t>
  </si>
  <si>
    <t>Miroslav Hanáček</t>
  </si>
  <si>
    <t>Lumír Mazan</t>
  </si>
  <si>
    <t>Jaroslav jež</t>
  </si>
  <si>
    <t>Jan Janík</t>
  </si>
  <si>
    <t>Jaromír Remža</t>
  </si>
  <si>
    <t>Bohumil Šárka</t>
  </si>
  <si>
    <t>Petr Milčický</t>
  </si>
  <si>
    <t>Zdeněk Rédr</t>
  </si>
  <si>
    <t>Rostislav Sáblík</t>
  </si>
  <si>
    <t>František Konečný</t>
  </si>
  <si>
    <t>Ing. Radosl.Borovička</t>
  </si>
  <si>
    <t>Ing. Pavel Pavlík</t>
  </si>
  <si>
    <t>Ing. Jaroslav Henzl</t>
  </si>
  <si>
    <t>JUDr. Jan Havelka</t>
  </si>
  <si>
    <t>Radek Drochytka</t>
  </si>
  <si>
    <t>Petr Bubela</t>
  </si>
  <si>
    <t>Ondřej Daněk</t>
  </si>
  <si>
    <t>Richard Falešník</t>
  </si>
  <si>
    <t>Miroslav Bolfík</t>
  </si>
  <si>
    <t>Jiří Galis</t>
  </si>
  <si>
    <t>Miroslav Žádník</t>
  </si>
  <si>
    <t>Ing. Jiří Kaňa</t>
  </si>
  <si>
    <t>Petr Bartl</t>
  </si>
  <si>
    <t>Jiří Janeček</t>
  </si>
  <si>
    <t>Tomáš Zabloudil</t>
  </si>
  <si>
    <t>Josef Rybář</t>
  </si>
  <si>
    <t>Radek Švenda</t>
  </si>
  <si>
    <t>František Soldán</t>
  </si>
  <si>
    <t>Tomáš Marada</t>
  </si>
  <si>
    <t>Ing. Ladislav Esterka</t>
  </si>
  <si>
    <t>Alois Omelka</t>
  </si>
  <si>
    <t>Josef Ronek</t>
  </si>
  <si>
    <t>Ing.Antonín Švec</t>
  </si>
  <si>
    <t>Barbora Prýglová</t>
  </si>
  <si>
    <t>Rudolf Kuba</t>
  </si>
  <si>
    <t>Vladimír Šula</t>
  </si>
  <si>
    <t>Tibor Sedláček</t>
  </si>
  <si>
    <t>Jiří Zoubek</t>
  </si>
  <si>
    <t>PaeDr.Stan.Kutálek</t>
  </si>
  <si>
    <t>Bohdana Buchtová</t>
  </si>
  <si>
    <t>Jindřich Dvořák</t>
  </si>
  <si>
    <t>Rostislav Březík</t>
  </si>
  <si>
    <t>František Víceník</t>
  </si>
  <si>
    <t>Josef Tománek</t>
  </si>
  <si>
    <t>Ing. Ivan Knetig</t>
  </si>
  <si>
    <t>Libor Sláčík</t>
  </si>
  <si>
    <t>Gabriela Šimíková</t>
  </si>
  <si>
    <t>Ing. Rad.Procházka</t>
  </si>
  <si>
    <t>Ing. Petr Husták</t>
  </si>
  <si>
    <t>Jan Dvořák</t>
  </si>
  <si>
    <t>Bohuslav Hajdík</t>
  </si>
  <si>
    <t>Ing. Vladimír Vavřín</t>
  </si>
  <si>
    <t>Jaromír Strmiska</t>
  </si>
  <si>
    <t>Petr Nymburský</t>
  </si>
  <si>
    <t>Zdeněk Kolčava</t>
  </si>
  <si>
    <t>Petr Sůva</t>
  </si>
  <si>
    <t>Josef Turek</t>
  </si>
  <si>
    <t>Ladislav Dvořák</t>
  </si>
  <si>
    <t>Tomáš Makovský</t>
  </si>
  <si>
    <t>Aleš Maštěra</t>
  </si>
  <si>
    <t>Miroslav Krul</t>
  </si>
  <si>
    <t>Karel Matoušek</t>
  </si>
  <si>
    <t>Zdeněk Procházka</t>
  </si>
  <si>
    <t>Martin Dvořák</t>
  </si>
  <si>
    <t>Miroslav Hůla</t>
  </si>
  <si>
    <t>Mgr.Monika Zizlerová</t>
  </si>
  <si>
    <t>Aleš Hnát</t>
  </si>
  <si>
    <t>Milan Bočan</t>
  </si>
  <si>
    <t>Jan Ledvina</t>
  </si>
  <si>
    <t>Petr Názler</t>
  </si>
  <si>
    <t>Zdeněk Kotršál</t>
  </si>
  <si>
    <t>Antonín Šimice</t>
  </si>
  <si>
    <t>Ludvík Peikert</t>
  </si>
  <si>
    <t>Jiří Štengl</t>
  </si>
  <si>
    <t>Petr Lieitner</t>
  </si>
  <si>
    <t>Tomáš Kadlec</t>
  </si>
  <si>
    <t>Michal Hes</t>
  </si>
  <si>
    <t>Pavel Rouner</t>
  </si>
  <si>
    <t>Jaroslav Hudeček</t>
  </si>
  <si>
    <t>Karel Lukeš</t>
  </si>
  <si>
    <t>Werner Kříž</t>
  </si>
  <si>
    <t>Ladislav Šašek</t>
  </si>
  <si>
    <t>Tomáš Gritz</t>
  </si>
  <si>
    <t>František Konigsmark</t>
  </si>
  <si>
    <t>Václav Čábela</t>
  </si>
  <si>
    <t>Jiří Pech</t>
  </si>
  <si>
    <t>Ing. Hana Volencová</t>
  </si>
  <si>
    <t>Miroslav Hodáň</t>
  </si>
  <si>
    <t>Milan Kotek</t>
  </si>
  <si>
    <t>Dr. Jana Jílková</t>
  </si>
  <si>
    <t>Martina Obertová</t>
  </si>
  <si>
    <t>Petr Prejsa</t>
  </si>
  <si>
    <t>Mgr. Milan Sklář</t>
  </si>
  <si>
    <t>Jan Vavřička</t>
  </si>
  <si>
    <t>František Vlk</t>
  </si>
  <si>
    <t>Jan Hataš</t>
  </si>
  <si>
    <t>Vojtěch Skála</t>
  </si>
  <si>
    <t>Miloslav Kos</t>
  </si>
  <si>
    <t>Josef Rajnoha</t>
  </si>
  <si>
    <t>Ivo Koželuh</t>
  </si>
  <si>
    <t>Blanka Slezáková</t>
  </si>
  <si>
    <t>Ing. Martin Richter</t>
  </si>
  <si>
    <t>Miroslav Týle</t>
  </si>
  <si>
    <t>Jaroslav Vitásek</t>
  </si>
  <si>
    <t>Ing. Holub Jiří</t>
  </si>
  <si>
    <t>Jaroslav Hanzal</t>
  </si>
  <si>
    <t>Ing. Jarosl.Peštuková</t>
  </si>
  <si>
    <t>Leoš Vaněk</t>
  </si>
  <si>
    <t>blanka.slezakova@gmail.com</t>
  </si>
  <si>
    <t>Martin Šulista</t>
  </si>
  <si>
    <t>Jaromír Lev</t>
  </si>
  <si>
    <t>Petr Fiala</t>
  </si>
  <si>
    <t>Petr Pekařík</t>
  </si>
  <si>
    <t>Anna Klausová</t>
  </si>
  <si>
    <t>František Weiss</t>
  </si>
  <si>
    <t>vanzura@post.cz</t>
  </si>
  <si>
    <t>Ing.František Vanžura</t>
  </si>
  <si>
    <t>Petr Krejčí</t>
  </si>
  <si>
    <t>LadislavBrož</t>
  </si>
  <si>
    <t>Jaroslav Hejniš</t>
  </si>
  <si>
    <t>Radislav Jirman</t>
  </si>
  <si>
    <t>Ing. Jaroslav Hlinka</t>
  </si>
  <si>
    <t>František Langer</t>
  </si>
  <si>
    <t>Pavel Závorka</t>
  </si>
  <si>
    <t>Karel Novotný</t>
  </si>
  <si>
    <t>Libor Hromádka</t>
  </si>
  <si>
    <t>Zdeněk Jánský</t>
  </si>
  <si>
    <t>Aleš Andraško</t>
  </si>
  <si>
    <t>Ing. Václav Pešek</t>
  </si>
  <si>
    <t>Josef Kuboušek</t>
  </si>
  <si>
    <t>Milan Bastl</t>
  </si>
  <si>
    <t>Petr Kališ</t>
  </si>
  <si>
    <t>Václav Čáp</t>
  </si>
  <si>
    <t>Ing. Zdeněk Škarda</t>
  </si>
  <si>
    <t>Ing. Ladislav Novák</t>
  </si>
  <si>
    <t>František Slípka</t>
  </si>
  <si>
    <t>Stanislav Musil</t>
  </si>
  <si>
    <t>Jaromír Čížek</t>
  </si>
  <si>
    <t>Jindřich Svačina</t>
  </si>
  <si>
    <t>Ing. Vladislav Topka</t>
  </si>
  <si>
    <t>František Schorný</t>
  </si>
  <si>
    <t>Josef Mykuš</t>
  </si>
  <si>
    <t>Milan Vagner</t>
  </si>
  <si>
    <t>Josef Noga</t>
  </si>
  <si>
    <t>josef Vlášek</t>
  </si>
  <si>
    <t>Vojtěch Marek</t>
  </si>
  <si>
    <t>Jiří Loza</t>
  </si>
  <si>
    <t>Josef Janata</t>
  </si>
  <si>
    <t>Jana Jelenová</t>
  </si>
  <si>
    <t>Iveta Vodičková</t>
  </si>
  <si>
    <t>Jaroslav Křenek</t>
  </si>
  <si>
    <t>ZO AVZO Klopotovice, reg. číslo 70189</t>
  </si>
  <si>
    <t>AVZO HANUŠOVICE p.s.</t>
  </si>
  <si>
    <t>AVZO TSČ ČR ZO PÍSEČNÁ, p.s.</t>
  </si>
  <si>
    <t>ZO - Kynologie AVZO 80073 Jeseník, p.s.</t>
  </si>
  <si>
    <t>ZO Mikulovice u Jeseníku, p.s.</t>
  </si>
  <si>
    <t>AVZO TSČ ČR ZO Rybník Kocián Loučná</t>
  </si>
  <si>
    <t>AVZO TSČ ČR Postřelmov, p.s.</t>
  </si>
  <si>
    <t>AVZO TSČ ČR ZLATÉ HORY</t>
  </si>
  <si>
    <t>AVZO TSČ ČR Bělá pod Pradědem p.s.</t>
  </si>
  <si>
    <t>AVZO TSČ ČR p.s. Bernartice</t>
  </si>
  <si>
    <t>AVZO TSČ ČR LOŠTICE PS</t>
  </si>
  <si>
    <t>Střelecký klub Staré město pod Sněžníkem, p.s.</t>
  </si>
  <si>
    <t>AVZO TSČ ČR 80181 TOVAČOV p.s.</t>
  </si>
  <si>
    <t>AVZO TSČ ČR p.s. 788/4 RAPOTÍN 546</t>
  </si>
  <si>
    <t>AVZO TSČ ČR PS ROVENSKO</t>
  </si>
  <si>
    <t>AVZO TSČ ČR Z.S. - STŘELECKÝ KLUB Přerov-Újezdec, p.s.</t>
  </si>
  <si>
    <t>AVZO Dubicko p.s.</t>
  </si>
  <si>
    <t>ZO AVZO TSČ ČR Šumperk - sever</t>
  </si>
  <si>
    <t>AVZO TSČ ČR Vidnava p.s.</t>
  </si>
  <si>
    <t>AVZO PŘEROV p.s.</t>
  </si>
  <si>
    <t>AVZO TSČ ČR TOVAČOV STŘELCI</t>
  </si>
  <si>
    <t>AVZO TSČ ČR KRAJSKÉ KOLEGIUM Olomouckého kraje, p.s.</t>
  </si>
  <si>
    <t>AVZO TSČ ČR LYSICE, p.s.</t>
  </si>
  <si>
    <t>AVZO TSČ Karlín na Moravě p.s.</t>
  </si>
  <si>
    <t>Základní organizace AVZO - STČ, Obora</t>
  </si>
  <si>
    <t>AVZO TSČ ČR BRNO - město č. 422, p.s.</t>
  </si>
  <si>
    <t>AVZO TSČ ČR Ochoz u Brna, p.s.</t>
  </si>
  <si>
    <t>AVZO TSČ Rosice p.s. 70145</t>
  </si>
  <si>
    <t>AVZO - TSČ - ČR, ZO RADIOKLUB Bílovice nad Svitavou</t>
  </si>
  <si>
    <t>ZO AVZO Střelecká Ždánice p.s.</t>
  </si>
  <si>
    <t>AVZO TSČ ČR ŠARDICE p.s.</t>
  </si>
  <si>
    <t>AVZO TSČ ČR Kostelec u Kyjova</t>
  </si>
  <si>
    <t>AVZO TSČ ČR, ZO 70256, Elektrárna Hodonín</t>
  </si>
  <si>
    <t>ZO AVZO Boskovice p.s.</t>
  </si>
  <si>
    <t>SSK - AVZO Dubňany p.s.</t>
  </si>
  <si>
    <t>AVZO TSČ ČR Mikulčice p.s.</t>
  </si>
  <si>
    <t>PS AVZO ZÁLESÁK ŽDÁNICE</t>
  </si>
  <si>
    <t>AVZO TSČ ČR Bzenec p.s., reg.č. 70349</t>
  </si>
  <si>
    <t>Avzo Šitbořice, p.s.</t>
  </si>
  <si>
    <t>AVZO TSČ ČR z.s. pobočný spolek Velké Pavlovice</t>
  </si>
  <si>
    <t>AVZO-TSČ, ZO Domanín, p.s.</t>
  </si>
  <si>
    <t>AVZO TSČ ČR JASÍNOV, p.s.</t>
  </si>
  <si>
    <t>Základní organizace technických sportů Turistický oddíl Zelenáči, p.s.</t>
  </si>
  <si>
    <t>AVZO TSČ ČR, Z.S. Sportovně střelecký klub TATRA, p.s.</t>
  </si>
  <si>
    <t>AVZO TSČ Lukov, p.s.</t>
  </si>
  <si>
    <t>Asociace víceúčelových ZO technických sportů a činností ČR, Základní organizace NAPAJEDLA tel. 577944498</t>
  </si>
  <si>
    <t>Technické sporty Nivnice</t>
  </si>
  <si>
    <t>Asociace víceúčelových ZO technických sportů a činností ČR, ZO Kudlovice</t>
  </si>
  <si>
    <t>AVZO ČR Buchlovice, pobočný spolek</t>
  </si>
  <si>
    <t>AVZO TSČ ČR ZO Vizovice, p.s.</t>
  </si>
  <si>
    <t>Technické spotry Popovice p.s.</t>
  </si>
  <si>
    <t>Pobočný spolek AVZO TSČ Hluk</t>
  </si>
  <si>
    <t>AVZO TSČ ČR ZO Automotoklub</t>
  </si>
  <si>
    <t>AVZO TSČ ČR Za Moravou p.s.</t>
  </si>
  <si>
    <t>AVZO - TSČ - Poličná, p.s.</t>
  </si>
  <si>
    <t>AVZO LIPTÁL p.s.</t>
  </si>
  <si>
    <t>AVZO TSČ ČR, z.s. Pobočný spolek HUSLENKY</t>
  </si>
  <si>
    <t>AVZO TSČ ČR ZDĚCHOV</t>
  </si>
  <si>
    <t>AVZO TSČ ČR, Sportovní střelecký klub Zubří, p.s.</t>
  </si>
  <si>
    <t>AVZO ZBROJOVKA VSETÍN, p.s.</t>
  </si>
  <si>
    <t>AVZO TSČ 80350, Valašské Klobouky, p.s.</t>
  </si>
  <si>
    <t>AVZO TSČ ČR Krajské kolegium Zlínského kraje, p.s.</t>
  </si>
  <si>
    <t>AVZO - TSČ - ČR - PS - Plačkov</t>
  </si>
  <si>
    <t>Asociace víceúčelových ZO technických sportů a činností, ZO Černovice</t>
  </si>
  <si>
    <t>AVZO Košetice p. s.</t>
  </si>
  <si>
    <t>AVZO Kejžlice, p.s.</t>
  </si>
  <si>
    <t>p. s. AVZO Obrataň</t>
  </si>
  <si>
    <t>AVZO TSČ ČR PS motoristů a sportovních střelců Nová Cerekev</t>
  </si>
  <si>
    <t>AVZO TSČ ČR, pobočný spolek Havl. Brod, Kyjovská č.p. 1024</t>
  </si>
  <si>
    <t>AVZO TSČ ČR, pobočný spolek Lipnice nad Sázavou</t>
  </si>
  <si>
    <t>AVZO TSČ ČR ZO Štoky</t>
  </si>
  <si>
    <t>AVZO TSČ ČR ZO HOBBY CROSS KLUB ŠTOKY 2</t>
  </si>
  <si>
    <t>TECHNICKÉ SPORTY p.s.</t>
  </si>
  <si>
    <t>Asociace víceúčelových ZO technických sportů a činností Třebíč</t>
  </si>
  <si>
    <t>AVZO TSČ ČR BYSTŘICE n. P.</t>
  </si>
  <si>
    <t>AVZO TS Dukovany p.s.</t>
  </si>
  <si>
    <t>AVZO TS ČR Třebíč, p.s.</t>
  </si>
  <si>
    <t>AVZO Carp Club Kamenice, p. s.</t>
  </si>
  <si>
    <t>AVZO TSČ ČR, ZO AVZO ŽIROVNICE</t>
  </si>
  <si>
    <t>AVZO TSČ ČR Základní organizace Velká Bíteš</t>
  </si>
  <si>
    <t>Sportovně střelecký klub Okříšky</t>
  </si>
  <si>
    <t>AVZO Pelhřimovska p.s.</t>
  </si>
  <si>
    <t>AVZO Strašice - Dvůr, p. s.</t>
  </si>
  <si>
    <t>AVZO ČR Mirošov pobočný spolek</t>
  </si>
  <si>
    <t>PS AVZO TSČ ČR, Žilov</t>
  </si>
  <si>
    <t>PS AVZO TSČ ČR Horní Bříza</t>
  </si>
  <si>
    <t>ZO AVZO TSČ ČR HOSTOUŇ</t>
  </si>
  <si>
    <t>AVZO TSČ ČR Pobočný spolek Postřekov</t>
  </si>
  <si>
    <t>AVZO TSČ ČR MLADOTICE p.s.</t>
  </si>
  <si>
    <t>TSČ-AVZO ""HOLOUBKOV""</t>
  </si>
  <si>
    <t>AVZO TSČ PLASY, p. s.</t>
  </si>
  <si>
    <t>AVZO TSČ ČR AMK VEJPRNICE 570</t>
  </si>
  <si>
    <t>AVZO TSČ ČR ZO Pňovany</t>
  </si>
  <si>
    <t>p. s. AVZO Lipnice</t>
  </si>
  <si>
    <t>AVZO TSČ ČR ZO Dnešice ""SK CINDERELLA""</t>
  </si>
  <si>
    <t>AVZO TSČ ČR Sedliště p.s.</t>
  </si>
  <si>
    <t>AVZO TSČ ČIŽICE, p. s.</t>
  </si>
  <si>
    <t>ZO AVZO TSČ ČR Chotěšov, p.s.</t>
  </si>
  <si>
    <t>AVZO TSČ ČR AMK Staňkov p. s.</t>
  </si>
  <si>
    <t>AVZO TSČ ČR Plzeň-Litice, p.s.</t>
  </si>
  <si>
    <t>PS AVZO TSČ ČR z. s. Kynologický klub Psohlavec</t>
  </si>
  <si>
    <t>AVZO TSČ PS Volduchy</t>
  </si>
  <si>
    <t>AVZO TSČ ČR Merklín u Přeštic, p. s.</t>
  </si>
  <si>
    <t>AVZO KLÁŠTER ZO</t>
  </si>
  <si>
    <t>AVZO ČR ZO Sušice</t>
  </si>
  <si>
    <t>AVZO TSČ ČR, Spálené Poříčí p. s.</t>
  </si>
  <si>
    <t>Krajské kolegium AVZO Plzeň, p. s.</t>
  </si>
  <si>
    <t>AVZO Ovčáry p. s.</t>
  </si>
  <si>
    <t>AVZO BSK Lysá nad Labem p.s.</t>
  </si>
  <si>
    <t>AVZO VODÁCKÝ KLUB PS NOVÉ DVORY</t>
  </si>
  <si>
    <t>ASOCIACE víceúčelových ZO tech.sportů a činností ZO AMK Zbraslavice, p. s.</t>
  </si>
  <si>
    <t>AVZO Kostelec nad Labem, p.s.</t>
  </si>
  <si>
    <t>AVZO SRK Dolní Dvůr p.s. v likvidaci</t>
  </si>
  <si>
    <t>AVZO TSČ ČR Kavalier Sázava p. s.</t>
  </si>
  <si>
    <t>AVZO Neratovice, p. s.</t>
  </si>
  <si>
    <t>AVZO TSČ ČR, Střelecký spolek Signum laudis, p.s.</t>
  </si>
  <si>
    <t>AVZO-TSČ-ČR, Svazarm Starý Kolín</t>
  </si>
  <si>
    <t>LSK AVZO Loučeň p.s.</t>
  </si>
  <si>
    <t>GRAND BENEŠOV p.s. Střelecký klub AVZO TSČ ČR</t>
  </si>
  <si>
    <t>20217 ZO AVZO TSČ ČR Čelákovice</t>
  </si>
  <si>
    <t>AVZO TČR ČR, z. s., pobočný spolek Raná</t>
  </si>
  <si>
    <t>P.S. AVZO TSČ ČR - Bílina</t>
  </si>
  <si>
    <t>AVZO TSČ ČR MĚSTSKÁ DUCHCOV, p.s.</t>
  </si>
  <si>
    <t>AVZO TSČ ČR TEPLICE hrad DOUBRAVKA, p. s.</t>
  </si>
  <si>
    <t>Ing. František Čech</t>
  </si>
  <si>
    <t>avzo.marlazne@yahoo.com</t>
  </si>
  <si>
    <t>www.avzo-cizice.cz</t>
  </si>
  <si>
    <t>kultura</t>
  </si>
  <si>
    <t>PS AVZO HAMR</t>
  </si>
  <si>
    <t>AVZO TSČ ČR p.s. Střelci Klášterec nad Ohří</t>
  </si>
  <si>
    <t>AVZO TSČ ČR z.s., pobočný spolek BP a ČSAD Děčín</t>
  </si>
  <si>
    <t>AVZO PS Záře Severu v likvidaci</t>
  </si>
  <si>
    <t>AVZO TSČ ČR z.s. Litvínov I. pobočný spolek</t>
  </si>
  <si>
    <t>AVZO TSČ ČR z. s. pobočný spolek Braňany</t>
  </si>
  <si>
    <t>Asociace víceúčelových základních organizací technických sportů a činností ČR krajské kolegium Ústeckého kraje</t>
  </si>
  <si>
    <t>Automobilový klub AVZO Libavské Údolí, p. s.</t>
  </si>
  <si>
    <t>Základní organizace AVZO Cheb - město</t>
  </si>
  <si>
    <t>ZO AVZO STŘELCI CHEB</t>
  </si>
  <si>
    <t>AVZO TSČ ZO LUBY p. s.</t>
  </si>
  <si>
    <t>AVZO TSČ ČR AS Mariánské Lázně</t>
  </si>
  <si>
    <t>Základní organizace AVZO ATOM</t>
  </si>
  <si>
    <t>Sportovně střelecký klub AVZO Jáchymov</t>
  </si>
  <si>
    <t>ZO AVZO TSČ ČR Častolovice</t>
  </si>
  <si>
    <t>AVZO Bohdašín, p. s.</t>
  </si>
  <si>
    <t>AVZO ČR ROŠKOPOV</t>
  </si>
  <si>
    <t>AVZO Střelecký klub Hubert, p. s.</t>
  </si>
  <si>
    <t>AVZO TSČ ČR HOSTINNÉ p.s.</t>
  </si>
  <si>
    <t>AVZO p.s. 60142 střelecký klub MEZIMĚSTÍ</t>
  </si>
  <si>
    <t>AVZO TSČ ČR Chrudim p.s.</t>
  </si>
  <si>
    <t>AVZO ČR BISKUPICE, p. s.</t>
  </si>
  <si>
    <t>AVZO TSČ ČR Jevíčko</t>
  </si>
  <si>
    <t>Pobočný spolek Asociace víceúčelových základních organizací technických sportů a činností Moravská Třebová, p. s.</t>
  </si>
  <si>
    <t>Zájmový klub střeleckého sportu Vendolí, pobočný spolek Asociace víceúčelových základních organizací technických sportů a činností České republiky</t>
  </si>
  <si>
    <t>AVZO POLIČKA, p. s.</t>
  </si>
  <si>
    <t>AVZO TSČ ČR-ZO Zaječice p.s.</t>
  </si>
  <si>
    <t>Střelecký klub AVZO Strmilov p.s.</t>
  </si>
  <si>
    <t>AVZO ČR Dívčice, p. s.</t>
  </si>
  <si>
    <t>AVZO TSČ ČR - pobočný spolek Všeteč</t>
  </si>
  <si>
    <t>Asociace víceúčelových základních organizací technických sportů a činností České republiky CENTROPEN Dačice, p.s.</t>
  </si>
  <si>
    <t>Základní organizace AVZO-TSČ-ČR, Týn nad Vltavou</t>
  </si>
  <si>
    <t>AVZO TSČ ČR Kolence pobočný spolek</t>
  </si>
  <si>
    <t>AVZO TSČ ZO Žíteč, pobočný spolek</t>
  </si>
  <si>
    <t>AVZO AGRODAT Jindřichův Hradec</t>
  </si>
  <si>
    <t>AVZO Trhové Sviny, p. s.</t>
  </si>
  <si>
    <t>ZO AVZO Nové Hrady, p. s.</t>
  </si>
  <si>
    <t>ASOCIACE technických sportů Nová Bystřice z.s.</t>
  </si>
  <si>
    <t>TSČ - automotoklub - AVZO Vyšší Brod</t>
  </si>
  <si>
    <t>AVZO TSČ ZO Nežárka</t>
  </si>
  <si>
    <t>ZO AVZO TSČ ČR Pražák</t>
  </si>
  <si>
    <t>ZO AVZO TSČČR ČR Staré Město pod Landštejnem, p. s.</t>
  </si>
  <si>
    <t>PS AVZO - automotoklub Sezimovo Ústí</t>
  </si>
  <si>
    <t>ZO AVZO Olešnice p.s.</t>
  </si>
  <si>
    <t>AVZO - technických sportů a činností ZO Frymburk v likvidaci</t>
  </si>
  <si>
    <t>AVZO-TSČ-ČR ZO Malonty</t>
  </si>
  <si>
    <t>AVZO ZLIV p.s.</t>
  </si>
  <si>
    <t>AVZO SK Chvalšiny, p. s.</t>
  </si>
  <si>
    <t>AVZO Dačice Střelci, p.s.</t>
  </si>
  <si>
    <t>SSK SLAVONICE AVZO p.s.</t>
  </si>
  <si>
    <t>AVZO TSČ ČR p. s. CHRASTAVA</t>
  </si>
  <si>
    <t>ZO Asociace víceúčel. ZO tech.sportů HEJNICE, pobočný spolek</t>
  </si>
  <si>
    <t>Pobočný spolek AVZO TSČ 512 36 Horní Branná č.9.</t>
  </si>
  <si>
    <t>AVZO TSČ ČR I.-ZO SEMILY</t>
  </si>
  <si>
    <t>AVZO TSČ ČR Klub potápěčů AQIS p. s.</t>
  </si>
  <si>
    <t>Kynologické cvičiště DRAX-Vinoř, p. s.</t>
  </si>
  <si>
    <t>AVZO - TSČ - ČR ZO KHKD KLUB HISTORIE KOLEJOVÉ DOPRAVY, pobočný spolek, p.s.</t>
  </si>
  <si>
    <t>Ing. Vít Novák</t>
  </si>
  <si>
    <t>novak@sskjachymov.cz</t>
  </si>
  <si>
    <t>novotny@sskjachymov.cz</t>
  </si>
  <si>
    <t>www.sskjachymov.cz</t>
  </si>
  <si>
    <t>Facebook</t>
  </si>
  <si>
    <t>StokyMx</t>
  </si>
  <si>
    <t>sskjachymov</t>
  </si>
  <si>
    <t>streleckyklubavzocheb</t>
  </si>
  <si>
    <t>Známe činnosti?</t>
  </si>
  <si>
    <t>www.avzo-cheb-mesto.cz</t>
  </si>
  <si>
    <t>AVZOChebMesto</t>
  </si>
  <si>
    <t>Okresní kolegium asociace víceúčelových ZO technických sportů a činností Prostějov</t>
  </si>
  <si>
    <t>Asociace víceúčelových základních organizací Technických sportů a činností 103. ZO Staré Brno</t>
  </si>
  <si>
    <t>Praha 9 Horní Počernice</t>
  </si>
  <si>
    <t>Staré Město pod Landštejnem</t>
  </si>
  <si>
    <t>karel.karzel@post.cz</t>
  </si>
  <si>
    <t>www.ssk-kovona.cz</t>
  </si>
  <si>
    <t>Kopřiva Stanislav</t>
  </si>
  <si>
    <t>Asociace víceúčelových ZO technických sportů a činností ČR</t>
  </si>
  <si>
    <t>avzobzenec.70349@seznam.cz</t>
  </si>
  <si>
    <t>68177763</t>
  </si>
  <si>
    <t>AVZO TSČ ČR Střelecký klub Bělá, p.s.</t>
  </si>
  <si>
    <t>Bělá</t>
  </si>
  <si>
    <t>laddvo@centrum.cz</t>
  </si>
  <si>
    <t>avzo.tsc.zo@quick.cz</t>
  </si>
  <si>
    <t>avzo@avzojevicko.net</t>
  </si>
  <si>
    <t>biatlon.stmesto@centrum.cz</t>
  </si>
  <si>
    <t>trulleyzbynek@seznam.cz</t>
  </si>
  <si>
    <t>Popisky řádků</t>
  </si>
  <si>
    <t>Součet z 2018 dosp.</t>
  </si>
  <si>
    <t>Součet z 2019 dosp.</t>
  </si>
  <si>
    <t>Počet z 2018 mlád.</t>
  </si>
  <si>
    <t>Počet z 2019 mlád.</t>
  </si>
  <si>
    <t>Součet z 2020 dosp.</t>
  </si>
  <si>
    <t>Součet z 2020 mlád.</t>
  </si>
  <si>
    <t>http://www.strelciteplice.cz/</t>
  </si>
  <si>
    <t>avzoduchcov@seznam.cz</t>
  </si>
  <si>
    <t>Hampl</t>
  </si>
  <si>
    <t>avzobilina@seznam.cz</t>
  </si>
  <si>
    <t>strelci.teplice@gmail.com</t>
  </si>
  <si>
    <t>mirek.hanacek@seznam.cz</t>
  </si>
  <si>
    <t>VTopka@seznam.cz</t>
  </si>
  <si>
    <t>ok1ofp.webnode.cz</t>
  </si>
  <si>
    <t>adolfovice113@seznam.cz</t>
  </si>
  <si>
    <t>www.zkojesenik.estranky.cz</t>
  </si>
  <si>
    <t>míčové hry</t>
  </si>
  <si>
    <t>Biskupice Střelnice</t>
  </si>
  <si>
    <t>Dagmar Grimmová</t>
  </si>
  <si>
    <t>AVZO TSČ ČR, z. s. pobočný spolek Zlín - Tečovice</t>
  </si>
  <si>
    <t>potápění, plavání</t>
  </si>
  <si>
    <t>mapa</t>
  </si>
  <si>
    <t>hotovo</t>
  </si>
  <si>
    <t>ok1axa@seznam.cz</t>
  </si>
  <si>
    <t>www.hrad-doubravka.cz</t>
  </si>
  <si>
    <t>hrad doubravka-radioklub ok1kpu ok1ora ol4n rob-spona</t>
  </si>
  <si>
    <t>AVZO-TSČ-ČR Otrokovice</t>
  </si>
  <si>
    <t>Denisa.pokorna@avzo-na.cz</t>
  </si>
  <si>
    <t>www.autokempnachod.cz</t>
  </si>
  <si>
    <t>Autokemp Náchod-Běloves</t>
  </si>
  <si>
    <t>kubacek@jes.cz</t>
  </si>
  <si>
    <t>Alena Váchová</t>
  </si>
  <si>
    <t>https://www.dokempu.cz/stoky/rekreacni-areal-autokempink-vysocina-372</t>
  </si>
  <si>
    <t>avzo.holoubkov@seznam.cz</t>
  </si>
  <si>
    <t>www.sweb.cz/avzo.holoubkov</t>
  </si>
  <si>
    <t>Jaroslav Tábor</t>
  </si>
  <si>
    <t>www.strelnicedubicko.cz</t>
  </si>
  <si>
    <t>Branný oddíl Dubicko BOD</t>
  </si>
  <si>
    <t>branné</t>
  </si>
  <si>
    <t>www.strelnicepist.cz</t>
  </si>
  <si>
    <t>142/5</t>
  </si>
  <si>
    <t>www.avzokyjov.webnode.cz</t>
  </si>
  <si>
    <t>Instagram</t>
  </si>
  <si>
    <t>https://www.instagram.com/biketrialkyjov/</t>
  </si>
  <si>
    <t>biketrial</t>
  </si>
  <si>
    <t>Ing. Petr Cimbálník</t>
  </si>
  <si>
    <t>skchvalsiny@gmail.com</t>
  </si>
  <si>
    <t>avzo-sk-chvalsiny.wz.cz</t>
  </si>
  <si>
    <t>AVZO TSČ ČR Senetářov</t>
  </si>
  <si>
    <t>ANO</t>
  </si>
  <si>
    <t>zoubek.j@email.cz</t>
  </si>
  <si>
    <t>https://www.huslenky.cz/avzo%2Dhuslenky/ds-1044/p1=1328</t>
  </si>
  <si>
    <t>https://mikulcice.estranky.cz</t>
  </si>
  <si>
    <t>Vlastimil Matějek</t>
  </si>
  <si>
    <t>vlastimilm@seznam.cz</t>
  </si>
  <si>
    <t>Pavel Šefl</t>
  </si>
  <si>
    <t>abukr@seznam.cz</t>
  </si>
  <si>
    <t>avzo.tsc@tiscali.cz</t>
  </si>
  <si>
    <t>http://strelnice.hostmania.cz/</t>
  </si>
  <si>
    <t>https://www.facebook.com/strelniceporici</t>
  </si>
  <si>
    <t>avzo.brno@volny.cz</t>
  </si>
  <si>
    <t>Hůrka</t>
  </si>
  <si>
    <t>milin.d@seznam.cz</t>
  </si>
  <si>
    <t>http://sskslavonice.cz</t>
  </si>
  <si>
    <t>Miloslav Dvořák</t>
  </si>
  <si>
    <t>http://www.kocianloucna.cz/</t>
  </si>
  <si>
    <t>Rybník-Kocián</t>
  </si>
  <si>
    <t>j.hudecek@email.cz</t>
  </si>
  <si>
    <t>www.piskac.postrelmov.org</t>
  </si>
  <si>
    <t>www.sportovnistrelbaprerov.cz</t>
  </si>
  <si>
    <t>Václav Smeykal</t>
  </si>
  <si>
    <t>nemají</t>
  </si>
  <si>
    <t>AVZO Dolní Bečva p.s.</t>
  </si>
  <si>
    <t>Stanislav Urbánek</t>
  </si>
  <si>
    <t>Martin Straka</t>
  </si>
  <si>
    <t>straka@skolastrasice.cz</t>
  </si>
  <si>
    <t>frantisek.fris@fisely.cz</t>
  </si>
  <si>
    <t>AVZO TSČ ČR, p.s. Šumperk - Temenice</t>
  </si>
  <si>
    <t>ginter.rehu@seznam.cz</t>
  </si>
  <si>
    <t>76.ZO AVZO p.s.</t>
  </si>
  <si>
    <t>AVZO TSČ Vidnava- střelecký klub</t>
  </si>
  <si>
    <t>Biketrial Kyjov</t>
  </si>
  <si>
    <t>http://www.strelnice-sumperk.cz/</t>
  </si>
  <si>
    <t>hodně aktivní</t>
  </si>
  <si>
    <t>AVZO TSČ ČR Junior Zlín</t>
  </si>
  <si>
    <t>projanb@seznam.cz</t>
  </si>
  <si>
    <t>Ing. Jaroslav Prokop</t>
  </si>
  <si>
    <t>lubor.sahanek@seznam.cz</t>
  </si>
  <si>
    <t>ASI ZRUŠIT</t>
  </si>
  <si>
    <t>nezjišťovat</t>
  </si>
  <si>
    <t>Miroslav Lhotka</t>
  </si>
  <si>
    <t>losar21@seznam.cz</t>
  </si>
  <si>
    <t>kamatousek@seznam.cz</t>
  </si>
  <si>
    <t>Miroslav Hruška</t>
  </si>
  <si>
    <t>Radek Gerberg</t>
  </si>
  <si>
    <t>Karel Tecl</t>
  </si>
  <si>
    <t>Vratislav Kusák</t>
  </si>
  <si>
    <t>suva@alinvest.cz</t>
  </si>
  <si>
    <t>Tomáš Unger</t>
  </si>
  <si>
    <t>tomas.unger@avzo-na.cz</t>
  </si>
  <si>
    <t>Kynologický klub Kovona Karvina</t>
  </si>
  <si>
    <t>zkocastolovice@seznam.cz</t>
  </si>
  <si>
    <t>http://zkocastolovice.wz.cz/</t>
  </si>
  <si>
    <t>https://www.facebook.com/groups/564603750592126</t>
  </si>
  <si>
    <t>malafa@malafa.eu</t>
  </si>
  <si>
    <t>Richard Malafa</t>
  </si>
  <si>
    <t>ZO AVZO Aš p.s.</t>
  </si>
  <si>
    <t>09351744</t>
  </si>
  <si>
    <t>AVZO TSČ ČR střelci Chomutov p.s.</t>
  </si>
  <si>
    <t>OK</t>
  </si>
  <si>
    <t>Ing. Vladimír Kousal</t>
  </si>
  <si>
    <t>V.kousal@seznam.cz</t>
  </si>
  <si>
    <t>Blatenská</t>
  </si>
  <si>
    <t>804</t>
  </si>
  <si>
    <t>Chomutov</t>
  </si>
  <si>
    <t>Do mapy ne!</t>
  </si>
  <si>
    <t>vaclav.hondl@seznam.cz</t>
  </si>
  <si>
    <t>rada.goro@seznam.cz</t>
  </si>
  <si>
    <t>Bohuslav Šída</t>
  </si>
  <si>
    <t>AVZO Náchod p.s.</t>
  </si>
  <si>
    <t>AVZO Mnichovo Hradiště p.s.</t>
  </si>
  <si>
    <t>Nemile</t>
  </si>
  <si>
    <t>164</t>
  </si>
  <si>
    <t>Bohumil Tkadlec</t>
  </si>
  <si>
    <t>likvidace</t>
  </si>
  <si>
    <t>2021 odvod</t>
  </si>
  <si>
    <t>2021 dosp.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</si>
</sst>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rgb="FF1F497D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rgb="FFFF0000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0">
    <xf numFmtId="0" fontId="0" fillId="0" borderId="0" xfId="0"/>
    <xf numFmtId="0" fontId="4" fillId="0" borderId="0" xfId="0" applyFont="1"/>
    <xf numFmtId="0" fontId="3" fillId="0" borderId="2" xfId="1" applyBorder="1" applyAlignment="1" applyProtection="1"/>
    <xf numFmtId="0" fontId="0" fillId="0" borderId="0" xfId="0" applyNumberFormat="1"/>
    <xf numFmtId="0" fontId="4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0" borderId="7" xfId="0" applyFont="1" applyBorder="1" applyProtection="1"/>
    <xf numFmtId="49" fontId="0" fillId="0" borderId="2" xfId="0" applyNumberFormat="1" applyBorder="1" applyProtection="1"/>
    <xf numFmtId="0" fontId="0" fillId="3" borderId="2" xfId="0" applyFill="1" applyBorder="1" applyProtection="1"/>
    <xf numFmtId="0" fontId="0" fillId="0" borderId="2" xfId="0" applyBorder="1" applyProtection="1"/>
    <xf numFmtId="0" fontId="4" fillId="0" borderId="1" xfId="0" applyFont="1" applyBorder="1" applyProtection="1"/>
    <xf numFmtId="49" fontId="0" fillId="0" borderId="1" xfId="0" applyNumberFormat="1" applyBorder="1" applyProtection="1"/>
    <xf numFmtId="0" fontId="0" fillId="3" borderId="1" xfId="0" applyFill="1" applyBorder="1" applyProtection="1"/>
    <xf numFmtId="0" fontId="0" fillId="0" borderId="1" xfId="0" applyBorder="1" applyProtection="1"/>
    <xf numFmtId="0" fontId="4" fillId="0" borderId="2" xfId="0" applyFont="1" applyBorder="1" applyProtection="1"/>
    <xf numFmtId="0" fontId="0" fillId="0" borderId="1" xfId="0" applyFont="1" applyBorder="1" applyProtection="1"/>
    <xf numFmtId="0" fontId="7" fillId="0" borderId="2" xfId="0" applyFont="1" applyBorder="1" applyProtection="1"/>
    <xf numFmtId="49" fontId="7" fillId="0" borderId="2" xfId="0" applyNumberFormat="1" applyFont="1" applyBorder="1" applyProtection="1"/>
    <xf numFmtId="0" fontId="4" fillId="0" borderId="3" xfId="0" applyFont="1" applyBorder="1" applyProtection="1"/>
    <xf numFmtId="49" fontId="0" fillId="0" borderId="3" xfId="0" applyNumberFormat="1" applyBorder="1" applyProtection="1"/>
    <xf numFmtId="49" fontId="0" fillId="0" borderId="5" xfId="0" applyNumberFormat="1" applyBorder="1" applyProtection="1"/>
    <xf numFmtId="0" fontId="0" fillId="3" borderId="5" xfId="0" applyFill="1" applyBorder="1" applyProtection="1"/>
    <xf numFmtId="49" fontId="0" fillId="0" borderId="4" xfId="0" applyNumberFormat="1" applyBorder="1" applyProtection="1"/>
    <xf numFmtId="0" fontId="0" fillId="3" borderId="4" xfId="0" applyFill="1" applyBorder="1" applyProtection="1"/>
    <xf numFmtId="0" fontId="8" fillId="0" borderId="3" xfId="0" applyFont="1" applyBorder="1" applyProtection="1"/>
    <xf numFmtId="49" fontId="7" fillId="0" borderId="10" xfId="0" applyNumberFormat="1" applyFont="1" applyBorder="1" applyProtection="1"/>
    <xf numFmtId="0" fontId="0" fillId="3" borderId="10" xfId="0" applyFill="1" applyBorder="1" applyProtection="1"/>
    <xf numFmtId="0" fontId="0" fillId="0" borderId="3" xfId="0" applyBorder="1" applyProtection="1"/>
    <xf numFmtId="0" fontId="4" fillId="0" borderId="14" xfId="0" applyFont="1" applyBorder="1" applyProtection="1"/>
    <xf numFmtId="49" fontId="0" fillId="0" borderId="15" xfId="0" applyNumberFormat="1" applyBorder="1" applyProtection="1"/>
    <xf numFmtId="0" fontId="0" fillId="3" borderId="15" xfId="0" applyFill="1" applyBorder="1" applyProtection="1"/>
    <xf numFmtId="0" fontId="0" fillId="0" borderId="14" xfId="0" applyBorder="1" applyProtection="1"/>
    <xf numFmtId="0" fontId="0" fillId="4" borderId="4" xfId="0" applyFill="1" applyBorder="1" applyProtection="1"/>
    <xf numFmtId="0" fontId="0" fillId="0" borderId="8" xfId="0" applyBorder="1" applyProtection="1"/>
    <xf numFmtId="0" fontId="0" fillId="4" borderId="1" xfId="0" applyFill="1" applyBorder="1" applyProtection="1"/>
    <xf numFmtId="0" fontId="0" fillId="0" borderId="6" xfId="0" applyBorder="1" applyProtection="1"/>
    <xf numFmtId="0" fontId="0" fillId="4" borderId="2" xfId="0" applyFill="1" applyBorder="1" applyProtection="1"/>
    <xf numFmtId="0" fontId="0" fillId="0" borderId="0" xfId="0" applyFill="1" applyBorder="1" applyProtection="1"/>
    <xf numFmtId="0" fontId="0" fillId="0" borderId="6" xfId="0" applyFill="1" applyBorder="1" applyProtection="1"/>
    <xf numFmtId="0" fontId="0" fillId="0" borderId="2" xfId="0" applyFont="1" applyBorder="1" applyProtection="1"/>
    <xf numFmtId="0" fontId="0" fillId="4" borderId="5" xfId="0" applyFill="1" applyBorder="1" applyProtection="1"/>
    <xf numFmtId="0" fontId="0" fillId="4" borderId="15" xfId="0" applyFill="1" applyBorder="1" applyProtection="1"/>
    <xf numFmtId="0" fontId="0" fillId="0" borderId="16" xfId="0" applyFill="1" applyBorder="1" applyProtection="1"/>
    <xf numFmtId="49" fontId="0" fillId="0" borderId="10" xfId="0" applyNumberFormat="1" applyBorder="1" applyProtection="1"/>
    <xf numFmtId="0" fontId="0" fillId="5" borderId="10" xfId="0" applyFill="1" applyBorder="1" applyProtection="1"/>
    <xf numFmtId="0" fontId="0" fillId="0" borderId="13" xfId="0" applyFill="1" applyBorder="1" applyProtection="1"/>
    <xf numFmtId="0" fontId="0" fillId="5" borderId="5" xfId="0" applyFill="1" applyBorder="1" applyProtection="1"/>
    <xf numFmtId="0" fontId="0" fillId="5" borderId="4" xfId="0" applyFill="1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5" borderId="9" xfId="0" applyFill="1" applyBorder="1" applyProtection="1"/>
    <xf numFmtId="0" fontId="0" fillId="5" borderId="1" xfId="0" applyFill="1" applyBorder="1" applyProtection="1"/>
    <xf numFmtId="0" fontId="0" fillId="5" borderId="2" xfId="0" applyFill="1" applyBorder="1" applyProtection="1"/>
    <xf numFmtId="49" fontId="0" fillId="0" borderId="7" xfId="0" applyNumberFormat="1" applyBorder="1" applyProtection="1"/>
    <xf numFmtId="0" fontId="0" fillId="5" borderId="7" xfId="0" applyFill="1" applyBorder="1" applyProtection="1"/>
    <xf numFmtId="0" fontId="0" fillId="0" borderId="7" xfId="0" applyBorder="1" applyProtection="1"/>
    <xf numFmtId="0" fontId="8" fillId="0" borderId="1" xfId="0" applyFont="1" applyBorder="1" applyProtection="1"/>
    <xf numFmtId="49" fontId="7" fillId="0" borderId="1" xfId="0" applyNumberFormat="1" applyFont="1" applyBorder="1" applyProtection="1"/>
    <xf numFmtId="49" fontId="0" fillId="0" borderId="14" xfId="0" applyNumberFormat="1" applyBorder="1" applyProtection="1"/>
    <xf numFmtId="0" fontId="0" fillId="5" borderId="14" xfId="0" applyFill="1" applyBorder="1" applyProtection="1"/>
    <xf numFmtId="49" fontId="7" fillId="0" borderId="3" xfId="0" applyNumberFormat="1" applyFont="1" applyBorder="1" applyProtection="1"/>
    <xf numFmtId="0" fontId="0" fillId="14" borderId="3" xfId="0" applyFill="1" applyBorder="1" applyProtection="1"/>
    <xf numFmtId="0" fontId="0" fillId="14" borderId="1" xfId="0" applyFill="1" applyBorder="1" applyProtection="1"/>
    <xf numFmtId="0" fontId="0" fillId="14" borderId="2" xfId="0" applyFill="1" applyBorder="1" applyProtection="1"/>
    <xf numFmtId="0" fontId="0" fillId="0" borderId="10" xfId="0" applyBorder="1" applyProtection="1"/>
    <xf numFmtId="0" fontId="7" fillId="0" borderId="1" xfId="0" applyFont="1" applyBorder="1" applyProtection="1"/>
    <xf numFmtId="0" fontId="0" fillId="14" borderId="14" xfId="0" applyFill="1" applyBorder="1" applyProtection="1"/>
    <xf numFmtId="0" fontId="0" fillId="0" borderId="16" xfId="0" applyBorder="1" applyProtection="1"/>
    <xf numFmtId="0" fontId="0" fillId="7" borderId="3" xfId="0" applyFill="1" applyBorder="1" applyProtection="1"/>
    <xf numFmtId="0" fontId="0" fillId="0" borderId="13" xfId="0" applyBorder="1" applyProtection="1"/>
    <xf numFmtId="0" fontId="0" fillId="7" borderId="2" xfId="0" applyFill="1" applyBorder="1" applyProtection="1"/>
    <xf numFmtId="0" fontId="0" fillId="7" borderId="1" xfId="0" applyFill="1" applyBorder="1" applyProtection="1"/>
    <xf numFmtId="0" fontId="0" fillId="7" borderId="7" xfId="0" applyFill="1" applyBorder="1" applyProtection="1"/>
    <xf numFmtId="0" fontId="0" fillId="7" borderId="14" xfId="0" applyFill="1" applyBorder="1" applyProtection="1"/>
    <xf numFmtId="0" fontId="0" fillId="8" borderId="2" xfId="0" applyFill="1" applyBorder="1" applyProtection="1"/>
    <xf numFmtId="0" fontId="0" fillId="8" borderId="1" xfId="0" applyFill="1" applyBorder="1" applyProtection="1"/>
    <xf numFmtId="0" fontId="0" fillId="8" borderId="7" xfId="0" applyFill="1" applyBorder="1" applyProtection="1"/>
    <xf numFmtId="0" fontId="0" fillId="8" borderId="3" xfId="0" applyFill="1" applyBorder="1" applyProtection="1"/>
    <xf numFmtId="0" fontId="0" fillId="8" borderId="14" xfId="0" applyFill="1" applyBorder="1" applyProtection="1"/>
    <xf numFmtId="0" fontId="0" fillId="0" borderId="15" xfId="0" applyBorder="1" applyProtection="1"/>
    <xf numFmtId="0" fontId="0" fillId="6" borderId="3" xfId="0" applyFill="1" applyBorder="1" applyProtection="1"/>
    <xf numFmtId="0" fontId="0" fillId="6" borderId="2" xfId="0" applyFill="1" applyBorder="1" applyProtection="1"/>
    <xf numFmtId="0" fontId="0" fillId="6" borderId="1" xfId="0" applyFill="1" applyBorder="1" applyProtection="1"/>
    <xf numFmtId="0" fontId="0" fillId="6" borderId="14" xfId="0" applyFill="1" applyBorder="1" applyProtection="1"/>
    <xf numFmtId="0" fontId="0" fillId="9" borderId="3" xfId="0" applyFill="1" applyBorder="1" applyProtection="1"/>
    <xf numFmtId="0" fontId="0" fillId="9" borderId="2" xfId="0" applyFill="1" applyBorder="1" applyProtection="1"/>
    <xf numFmtId="0" fontId="0" fillId="9" borderId="1" xfId="0" applyFill="1" applyBorder="1" applyProtection="1"/>
    <xf numFmtId="0" fontId="0" fillId="9" borderId="5" xfId="0" applyFill="1" applyBorder="1" applyProtection="1"/>
    <xf numFmtId="0" fontId="0" fillId="9" borderId="14" xfId="0" applyFill="1" applyBorder="1" applyProtection="1"/>
    <xf numFmtId="0" fontId="0" fillId="10" borderId="2" xfId="0" applyFill="1" applyBorder="1" applyProtection="1"/>
    <xf numFmtId="0" fontId="0" fillId="10" borderId="1" xfId="0" applyFill="1" applyBorder="1" applyProtection="1"/>
    <xf numFmtId="49" fontId="0" fillId="0" borderId="1" xfId="0" applyNumberFormat="1" applyFont="1" applyBorder="1" applyProtection="1"/>
    <xf numFmtId="49" fontId="0" fillId="0" borderId="2" xfId="0" applyNumberFormat="1" applyFont="1" applyBorder="1" applyProtection="1"/>
    <xf numFmtId="0" fontId="0" fillId="10" borderId="14" xfId="0" applyFill="1" applyBorder="1" applyProtection="1"/>
    <xf numFmtId="0" fontId="0" fillId="11" borderId="3" xfId="0" applyFill="1" applyBorder="1" applyProtection="1"/>
    <xf numFmtId="0" fontId="0" fillId="11" borderId="4" xfId="0" applyFill="1" applyBorder="1" applyProtection="1"/>
    <xf numFmtId="0" fontId="0" fillId="0" borderId="9" xfId="0" applyBorder="1" applyProtection="1"/>
    <xf numFmtId="0" fontId="0" fillId="11" borderId="5" xfId="0" applyFill="1" applyBorder="1" applyProtection="1"/>
    <xf numFmtId="0" fontId="0" fillId="11" borderId="1" xfId="0" applyFill="1" applyBorder="1" applyProtection="1"/>
    <xf numFmtId="0" fontId="0" fillId="11" borderId="2" xfId="0" applyFill="1" applyBorder="1" applyProtection="1"/>
    <xf numFmtId="0" fontId="0" fillId="11" borderId="14" xfId="0" applyFill="1" applyBorder="1" applyProtection="1"/>
    <xf numFmtId="0" fontId="0" fillId="15" borderId="3" xfId="0" applyFill="1" applyBorder="1" applyProtection="1"/>
    <xf numFmtId="0" fontId="0" fillId="15" borderId="2" xfId="0" applyFill="1" applyBorder="1" applyProtection="1"/>
    <xf numFmtId="0" fontId="0" fillId="15" borderId="1" xfId="0" applyFill="1" applyBorder="1" applyProtection="1"/>
    <xf numFmtId="0" fontId="0" fillId="15" borderId="14" xfId="0" applyFill="1" applyBorder="1" applyProtection="1"/>
    <xf numFmtId="0" fontId="0" fillId="13" borderId="2" xfId="0" applyFill="1" applyBorder="1" applyProtection="1"/>
    <xf numFmtId="0" fontId="0" fillId="13" borderId="1" xfId="0" applyFill="1" applyBorder="1" applyProtection="1"/>
    <xf numFmtId="0" fontId="0" fillId="13" borderId="7" xfId="0" applyFill="1" applyBorder="1" applyProtection="1"/>
    <xf numFmtId="0" fontId="0" fillId="13" borderId="14" xfId="0" applyFill="1" applyBorder="1" applyProtection="1"/>
    <xf numFmtId="0" fontId="0" fillId="12" borderId="3" xfId="0" applyFill="1" applyBorder="1" applyProtection="1"/>
    <xf numFmtId="0" fontId="0" fillId="12" borderId="2" xfId="0" applyFill="1" applyBorder="1" applyProtection="1"/>
    <xf numFmtId="0" fontId="0" fillId="12" borderId="1" xfId="0" applyFill="1" applyBorder="1" applyProtection="1"/>
    <xf numFmtId="0" fontId="0" fillId="12" borderId="14" xfId="0" applyFill="1" applyBorder="1" applyProtection="1"/>
    <xf numFmtId="0" fontId="4" fillId="2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Protection="1">
      <protection locked="0"/>
    </xf>
    <xf numFmtId="0" fontId="4" fillId="2" borderId="17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7" xfId="0" applyFont="1" applyBorder="1" applyProtection="1">
      <protection locked="0"/>
    </xf>
    <xf numFmtId="0" fontId="0" fillId="0" borderId="2" xfId="0" applyBorder="1" applyProtection="1">
      <protection locked="0"/>
    </xf>
    <xf numFmtId="4" fontId="4" fillId="0" borderId="2" xfId="0" applyNumberFormat="1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18" xfId="0" applyFont="1" applyBorder="1" applyProtection="1">
      <protection locked="0"/>
    </xf>
    <xf numFmtId="4" fontId="4" fillId="0" borderId="4" xfId="0" applyNumberFormat="1" applyFont="1" applyBorder="1" applyProtection="1">
      <protection locked="0"/>
    </xf>
    <xf numFmtId="3" fontId="4" fillId="0" borderId="2" xfId="0" applyNumberFormat="1" applyFont="1" applyBorder="1" applyProtection="1">
      <protection locked="0"/>
    </xf>
    <xf numFmtId="3" fontId="4" fillId="0" borderId="18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9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4" fontId="4" fillId="0" borderId="1" xfId="0" applyNumberFormat="1" applyFont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3" fontId="4" fillId="0" borderId="19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4" fontId="4" fillId="0" borderId="10" xfId="0" applyNumberFormat="1" applyFont="1" applyBorder="1" applyProtection="1">
      <protection locked="0"/>
    </xf>
    <xf numFmtId="0" fontId="4" fillId="0" borderId="17" xfId="0" applyFont="1" applyBorder="1" applyProtection="1">
      <protection locked="0"/>
    </xf>
    <xf numFmtId="4" fontId="4" fillId="0" borderId="3" xfId="0" applyNumberFormat="1" applyFont="1" applyBorder="1" applyProtection="1">
      <protection locked="0"/>
    </xf>
    <xf numFmtId="0" fontId="4" fillId="0" borderId="14" xfId="0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0" fontId="4" fillId="0" borderId="20" xfId="0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3" fontId="4" fillId="0" borderId="14" xfId="0" applyNumberFormat="1" applyFont="1" applyBorder="1" applyProtection="1">
      <protection locked="0"/>
    </xf>
    <xf numFmtId="3" fontId="4" fillId="0" borderId="20" xfId="0" applyNumberFormat="1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21" xfId="0" applyFont="1" applyBorder="1" applyProtection="1">
      <protection locked="0"/>
    </xf>
    <xf numFmtId="3" fontId="4" fillId="0" borderId="21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0" xfId="0" applyFont="1" applyProtection="1">
      <protection locked="0"/>
    </xf>
    <xf numFmtId="4" fontId="4" fillId="0" borderId="9" xfId="0" applyNumberFormat="1" applyFont="1" applyBorder="1" applyProtection="1">
      <protection locked="0"/>
    </xf>
    <xf numFmtId="3" fontId="4" fillId="0" borderId="7" xfId="0" applyNumberFormat="1" applyFont="1" applyBorder="1" applyProtection="1">
      <protection locked="0"/>
    </xf>
    <xf numFmtId="3" fontId="4" fillId="0" borderId="22" xfId="0" applyNumberFormat="1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3" fontId="4" fillId="0" borderId="3" xfId="0" applyNumberFormat="1" applyFont="1" applyBorder="1" applyProtection="1">
      <protection locked="0"/>
    </xf>
    <xf numFmtId="3" fontId="4" fillId="0" borderId="23" xfId="0" applyNumberFormat="1" applyFont="1" applyBorder="1" applyProtection="1">
      <protection locked="0"/>
    </xf>
    <xf numFmtId="3" fontId="4" fillId="0" borderId="17" xfId="0" applyNumberFormat="1" applyFont="1" applyBorder="1" applyProtection="1">
      <protection locked="0"/>
    </xf>
    <xf numFmtId="0" fontId="0" fillId="0" borderId="7" xfId="0" applyBorder="1" applyProtection="1">
      <protection locked="0"/>
    </xf>
    <xf numFmtId="4" fontId="4" fillId="0" borderId="7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4" fontId="4" fillId="0" borderId="16" xfId="0" applyNumberFormat="1" applyFont="1" applyBorder="1" applyProtection="1">
      <protection locked="0"/>
    </xf>
    <xf numFmtId="4" fontId="4" fillId="0" borderId="13" xfId="0" applyNumberFormat="1" applyFont="1" applyBorder="1" applyProtection="1">
      <protection locked="0"/>
    </xf>
    <xf numFmtId="3" fontId="4" fillId="0" borderId="10" xfId="0" applyNumberFormat="1" applyFont="1" applyBorder="1" applyProtection="1">
      <protection locked="0"/>
    </xf>
    <xf numFmtId="3" fontId="4" fillId="0" borderId="5" xfId="0" applyNumberFormat="1" applyFont="1" applyBorder="1" applyProtection="1">
      <protection locked="0"/>
    </xf>
    <xf numFmtId="3" fontId="4" fillId="0" borderId="15" xfId="0" applyNumberFormat="1" applyFont="1" applyBorder="1" applyProtection="1">
      <protection locked="0"/>
    </xf>
    <xf numFmtId="3" fontId="4" fillId="0" borderId="4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Protection="1"/>
    <xf numFmtId="0" fontId="5" fillId="0" borderId="0" xfId="0" applyFont="1" applyFill="1" applyBorder="1" applyProtection="1"/>
    <xf numFmtId="0" fontId="5" fillId="0" borderId="0" xfId="0" applyFont="1" applyBorder="1" applyProtection="1"/>
    <xf numFmtId="0" fontId="4" fillId="0" borderId="0" xfId="0" applyFont="1" applyFill="1" applyBorder="1" applyProtection="1"/>
    <xf numFmtId="0" fontId="4" fillId="0" borderId="0" xfId="0" applyFont="1" applyProtection="1"/>
    <xf numFmtId="0" fontId="4" fillId="0" borderId="0" xfId="0" applyFont="1" applyBorder="1" applyProtection="1"/>
    <xf numFmtId="0" fontId="0" fillId="0" borderId="0" xfId="0" applyProtection="1"/>
    <xf numFmtId="0" fontId="4" fillId="2" borderId="2" xfId="0" applyFont="1" applyFill="1" applyBorder="1" applyProtection="1"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16" borderId="2" xfId="0" applyFont="1" applyFill="1" applyBorder="1" applyAlignment="1" applyProtection="1">
      <alignment horizontal="center"/>
      <protection locked="0"/>
    </xf>
    <xf numFmtId="0" fontId="4" fillId="16" borderId="0" xfId="0" applyFont="1" applyFill="1" applyAlignment="1" applyProtection="1">
      <alignment horizontal="center"/>
      <protection locked="0"/>
    </xf>
    <xf numFmtId="0" fontId="3" fillId="0" borderId="2" xfId="1" applyBorder="1" applyAlignment="1" applyProtection="1">
      <protection locked="0"/>
    </xf>
    <xf numFmtId="0" fontId="2" fillId="0" borderId="2" xfId="1" applyFont="1" applyBorder="1" applyAlignment="1" applyProtection="1">
      <alignment horizontal="center"/>
      <protection locked="0"/>
    </xf>
    <xf numFmtId="0" fontId="1" fillId="0" borderId="2" xfId="1" applyFont="1" applyFill="1" applyBorder="1" applyAlignment="1" applyProtection="1">
      <protection locked="0"/>
    </xf>
    <xf numFmtId="0" fontId="3" fillId="0" borderId="0" xfId="1" applyBorder="1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1" xfId="1" applyBorder="1" applyAlignment="1" applyProtection="1">
      <protection locked="0"/>
    </xf>
    <xf numFmtId="0" fontId="3" fillId="0" borderId="0" xfId="1" applyAlignme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7" xfId="1" applyBorder="1" applyAlignment="1" applyProtection="1">
      <protection locked="0"/>
    </xf>
    <xf numFmtId="0" fontId="3" fillId="0" borderId="3" xfId="1" applyBorder="1" applyAlignment="1" applyProtection="1">
      <protection locked="0"/>
    </xf>
    <xf numFmtId="0" fontId="9" fillId="0" borderId="0" xfId="1" applyFont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Protection="1"/>
    <xf numFmtId="0" fontId="0" fillId="0" borderId="11" xfId="0" applyBorder="1" applyProtection="1"/>
    <xf numFmtId="0" fontId="1" fillId="0" borderId="2" xfId="1" applyFont="1" applyBorder="1" applyAlignment="1" applyProtection="1"/>
    <xf numFmtId="0" fontId="1" fillId="0" borderId="2" xfId="1" applyFont="1" applyBorder="1" applyAlignment="1" applyProtection="1">
      <alignment wrapText="1"/>
    </xf>
    <xf numFmtId="0" fontId="11" fillId="0" borderId="0" xfId="0" applyFont="1"/>
    <xf numFmtId="0" fontId="3" fillId="0" borderId="0" xfId="1" applyAlignment="1" applyProtection="1"/>
    <xf numFmtId="0" fontId="3" fillId="0" borderId="8" xfId="1" applyBorder="1" applyAlignment="1" applyProtection="1">
      <protection locked="0"/>
    </xf>
    <xf numFmtId="49" fontId="4" fillId="2" borderId="1" xfId="0" applyNumberFormat="1" applyFont="1" applyFill="1" applyBorder="1" applyProtection="1"/>
    <xf numFmtId="49" fontId="1" fillId="0" borderId="2" xfId="1" applyNumberFormat="1" applyFont="1" applyBorder="1" applyAlignment="1" applyProtection="1"/>
    <xf numFmtId="49" fontId="1" fillId="0" borderId="2" xfId="1" applyNumberFormat="1" applyFont="1" applyBorder="1" applyAlignment="1" applyProtection="1">
      <alignment wrapText="1"/>
    </xf>
    <xf numFmtId="49" fontId="0" fillId="0" borderId="0" xfId="0" applyNumberFormat="1" applyBorder="1" applyProtection="1"/>
    <xf numFmtId="49" fontId="0" fillId="0" borderId="0" xfId="0" applyNumberFormat="1" applyProtection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0" borderId="7" xfId="0" applyFont="1" applyBorder="1"/>
    <xf numFmtId="49" fontId="0" fillId="0" borderId="2" xfId="0" applyNumberFormat="1" applyBorder="1"/>
    <xf numFmtId="0" fontId="0" fillId="3" borderId="2" xfId="0" applyFill="1" applyBorder="1"/>
    <xf numFmtId="0" fontId="0" fillId="0" borderId="2" xfId="0" applyBorder="1"/>
    <xf numFmtId="0" fontId="4" fillId="0" borderId="1" xfId="0" applyFont="1" applyBorder="1"/>
    <xf numFmtId="49" fontId="0" fillId="0" borderId="1" xfId="0" applyNumberFormat="1" applyBorder="1"/>
    <xf numFmtId="0" fontId="0" fillId="3" borderId="1" xfId="0" applyFill="1" applyBorder="1"/>
    <xf numFmtId="0" fontId="0" fillId="0" borderId="1" xfId="0" applyBorder="1"/>
    <xf numFmtId="0" fontId="4" fillId="0" borderId="2" xfId="0" applyFont="1" applyBorder="1"/>
    <xf numFmtId="0" fontId="7" fillId="0" borderId="2" xfId="0" applyFont="1" applyBorder="1"/>
    <xf numFmtId="49" fontId="7" fillId="0" borderId="2" xfId="0" applyNumberFormat="1" applyFont="1" applyBorder="1"/>
    <xf numFmtId="0" fontId="4" fillId="0" borderId="3" xfId="0" applyFont="1" applyBorder="1"/>
    <xf numFmtId="49" fontId="0" fillId="0" borderId="3" xfId="0" applyNumberFormat="1" applyBorder="1"/>
    <xf numFmtId="49" fontId="0" fillId="0" borderId="5" xfId="0" applyNumberFormat="1" applyBorder="1"/>
    <xf numFmtId="0" fontId="0" fillId="3" borderId="5" xfId="0" applyFill="1" applyBorder="1"/>
    <xf numFmtId="49" fontId="0" fillId="0" borderId="4" xfId="0" applyNumberFormat="1" applyBorder="1"/>
    <xf numFmtId="0" fontId="0" fillId="3" borderId="4" xfId="0" applyFill="1" applyBorder="1"/>
    <xf numFmtId="0" fontId="8" fillId="0" borderId="3" xfId="0" applyFont="1" applyBorder="1"/>
    <xf numFmtId="49" fontId="7" fillId="0" borderId="10" xfId="0" applyNumberFormat="1" applyFont="1" applyBorder="1"/>
    <xf numFmtId="0" fontId="0" fillId="3" borderId="10" xfId="0" applyFill="1" applyBorder="1"/>
    <xf numFmtId="0" fontId="0" fillId="0" borderId="3" xfId="0" applyBorder="1"/>
    <xf numFmtId="0" fontId="0" fillId="4" borderId="4" xfId="0" applyFill="1" applyBorder="1"/>
    <xf numFmtId="0" fontId="0" fillId="0" borderId="8" xfId="0" applyBorder="1"/>
    <xf numFmtId="0" fontId="0" fillId="4" borderId="1" xfId="0" applyFill="1" applyBorder="1"/>
    <xf numFmtId="0" fontId="0" fillId="0" borderId="6" xfId="0" applyBorder="1"/>
    <xf numFmtId="0" fontId="0" fillId="4" borderId="2" xfId="0" applyFill="1" applyBorder="1"/>
    <xf numFmtId="0" fontId="0" fillId="4" borderId="5" xfId="0" applyFill="1" applyBorder="1"/>
    <xf numFmtId="0" fontId="0" fillId="5" borderId="5" xfId="0" applyFill="1" applyBorder="1"/>
    <xf numFmtId="0" fontId="0" fillId="5" borderId="4" xfId="0" applyFill="1" applyBorder="1"/>
    <xf numFmtId="0" fontId="0" fillId="0" borderId="5" xfId="0" applyBorder="1"/>
    <xf numFmtId="0" fontId="0" fillId="0" borderId="4" xfId="0" applyBorder="1"/>
    <xf numFmtId="0" fontId="0" fillId="5" borderId="9" xfId="0" applyFill="1" applyBorder="1"/>
    <xf numFmtId="0" fontId="0" fillId="5" borderId="1" xfId="0" applyFill="1" applyBorder="1"/>
    <xf numFmtId="0" fontId="0" fillId="5" borderId="2" xfId="0" applyFill="1" applyBorder="1"/>
    <xf numFmtId="49" fontId="0" fillId="0" borderId="7" xfId="0" applyNumberFormat="1" applyBorder="1"/>
    <xf numFmtId="0" fontId="0" fillId="5" borderId="7" xfId="0" applyFill="1" applyBorder="1"/>
    <xf numFmtId="0" fontId="0" fillId="0" borderId="7" xfId="0" applyBorder="1"/>
    <xf numFmtId="0" fontId="8" fillId="0" borderId="1" xfId="0" applyFont="1" applyBorder="1"/>
    <xf numFmtId="49" fontId="7" fillId="0" borderId="1" xfId="0" applyNumberFormat="1" applyFont="1" applyBorder="1"/>
    <xf numFmtId="0" fontId="0" fillId="14" borderId="1" xfId="0" applyFill="1" applyBorder="1"/>
    <xf numFmtId="0" fontId="0" fillId="14" borderId="2" xfId="0" applyFill="1" applyBorder="1"/>
    <xf numFmtId="0" fontId="0" fillId="14" borderId="3" xfId="0" applyFill="1" applyBorder="1"/>
    <xf numFmtId="0" fontId="5" fillId="0" borderId="3" xfId="0" applyFont="1" applyBorder="1"/>
    <xf numFmtId="49" fontId="6" fillId="0" borderId="3" xfId="0" applyNumberFormat="1" applyFont="1" applyBorder="1"/>
    <xf numFmtId="0" fontId="0" fillId="0" borderId="10" xfId="0" applyBorder="1"/>
    <xf numFmtId="0" fontId="0" fillId="14" borderId="7" xfId="0" applyFill="1" applyBorder="1"/>
    <xf numFmtId="0" fontId="7" fillId="0" borderId="1" xfId="0" applyFont="1" applyBorder="1"/>
    <xf numFmtId="0" fontId="0" fillId="0" borderId="13" xfId="0" applyBorder="1"/>
    <xf numFmtId="0" fontId="0" fillId="7" borderId="1" xfId="0" applyFill="1" applyBorder="1"/>
    <xf numFmtId="0" fontId="0" fillId="7" borderId="2" xfId="0" applyFill="1" applyBorder="1"/>
    <xf numFmtId="0" fontId="0" fillId="7" borderId="7" xfId="0" applyFill="1" applyBorder="1"/>
    <xf numFmtId="0" fontId="0" fillId="8" borderId="2" xfId="0" applyFill="1" applyBorder="1"/>
    <xf numFmtId="0" fontId="0" fillId="8" borderId="1" xfId="0" applyFill="1" applyBorder="1"/>
    <xf numFmtId="0" fontId="0" fillId="8" borderId="7" xfId="0" applyFill="1" applyBorder="1"/>
    <xf numFmtId="0" fontId="0" fillId="8" borderId="3" xfId="0" applyFill="1" applyBorder="1"/>
    <xf numFmtId="0" fontId="0" fillId="6" borderId="1" xfId="0" applyFill="1" applyBorder="1"/>
    <xf numFmtId="0" fontId="0" fillId="6" borderId="2" xfId="0" applyFill="1" applyBorder="1"/>
    <xf numFmtId="0" fontId="0" fillId="9" borderId="1" xfId="0" applyFill="1" applyBorder="1"/>
    <xf numFmtId="0" fontId="0" fillId="9" borderId="2" xfId="0" applyFill="1" applyBorder="1"/>
    <xf numFmtId="0" fontId="0" fillId="9" borderId="5" xfId="0" applyFill="1" applyBorder="1"/>
    <xf numFmtId="0" fontId="0" fillId="10" borderId="2" xfId="0" applyFill="1" applyBorder="1"/>
    <xf numFmtId="0" fontId="0" fillId="10" borderId="1" xfId="0" applyFill="1" applyBorder="1"/>
    <xf numFmtId="0" fontId="0" fillId="11" borderId="1" xfId="0" applyFill="1" applyBorder="1"/>
    <xf numFmtId="0" fontId="0" fillId="11" borderId="4" xfId="0" applyFill="1" applyBorder="1"/>
    <xf numFmtId="0" fontId="0" fillId="0" borderId="9" xfId="0" applyBorder="1"/>
    <xf numFmtId="0" fontId="0" fillId="11" borderId="5" xfId="0" applyFill="1" applyBorder="1"/>
    <xf numFmtId="0" fontId="0" fillId="11" borderId="2" xfId="0" applyFill="1" applyBorder="1"/>
    <xf numFmtId="0" fontId="0" fillId="15" borderId="1" xfId="0" applyFill="1" applyBorder="1"/>
    <xf numFmtId="0" fontId="0" fillId="15" borderId="2" xfId="0" applyFill="1" applyBorder="1"/>
    <xf numFmtId="0" fontId="0" fillId="13" borderId="2" xfId="0" applyFill="1" applyBorder="1"/>
    <xf numFmtId="0" fontId="0" fillId="13" borderId="1" xfId="0" applyFill="1" applyBorder="1"/>
    <xf numFmtId="0" fontId="0" fillId="13" borderId="7" xfId="0" applyFill="1" applyBorder="1"/>
    <xf numFmtId="0" fontId="0" fillId="12" borderId="1" xfId="0" applyFill="1" applyBorder="1"/>
    <xf numFmtId="0" fontId="0" fillId="12" borderId="2" xfId="0" applyFill="1" applyBorder="1"/>
    <xf numFmtId="0" fontId="0" fillId="0" borderId="11" xfId="0" applyBorder="1"/>
    <xf numFmtId="0" fontId="0" fillId="0" borderId="12" xfId="0" applyBorder="1"/>
    <xf numFmtId="0" fontId="5" fillId="0" borderId="0" xfId="0" applyFont="1"/>
    <xf numFmtId="0" fontId="1" fillId="0" borderId="2" xfId="1" applyFont="1" applyBorder="1" applyAlignment="1" applyProtection="1">
      <alignment horizontal="left"/>
    </xf>
    <xf numFmtId="0" fontId="0" fillId="0" borderId="24" xfId="0" applyBorder="1"/>
    <xf numFmtId="0" fontId="3" fillId="0" borderId="1" xfId="1" applyBorder="1" applyAlignment="1" applyProtection="1"/>
    <xf numFmtId="0" fontId="1" fillId="0" borderId="1" xfId="1" applyFont="1" applyBorder="1" applyAlignment="1" applyProtection="1"/>
    <xf numFmtId="49" fontId="1" fillId="0" borderId="1" xfId="1" applyNumberFormat="1" applyFont="1" applyBorder="1" applyAlignment="1" applyProtection="1"/>
    <xf numFmtId="0" fontId="2" fillId="0" borderId="1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  <protection locked="0"/>
    </xf>
    <xf numFmtId="0" fontId="1" fillId="0" borderId="1" xfId="1" applyFont="1" applyFill="1" applyBorder="1" applyAlignment="1" applyProtection="1">
      <protection locked="0"/>
    </xf>
    <xf numFmtId="0" fontId="0" fillId="0" borderId="25" xfId="0" applyBorder="1"/>
    <xf numFmtId="0" fontId="3" fillId="0" borderId="3" xfId="1" applyBorder="1" applyAlignment="1" applyProtection="1"/>
    <xf numFmtId="49" fontId="1" fillId="0" borderId="3" xfId="1" applyNumberFormat="1" applyFont="1" applyBorder="1" applyAlignment="1" applyProtection="1"/>
    <xf numFmtId="0" fontId="0" fillId="3" borderId="3" xfId="0" applyFill="1" applyBorder="1" applyProtection="1"/>
    <xf numFmtId="0" fontId="2" fillId="0" borderId="3" xfId="1" applyFont="1" applyBorder="1" applyAlignment="1" applyProtection="1">
      <alignment horizontal="center"/>
      <protection locked="0"/>
    </xf>
    <xf numFmtId="0" fontId="1" fillId="0" borderId="3" xfId="1" applyFont="1" applyFill="1" applyBorder="1" applyAlignment="1" applyProtection="1">
      <protection locked="0"/>
    </xf>
    <xf numFmtId="0" fontId="2" fillId="0" borderId="6" xfId="1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1" fillId="0" borderId="3" xfId="1" applyFont="1" applyBorder="1" applyAlignment="1" applyProtection="1"/>
    <xf numFmtId="0" fontId="1" fillId="0" borderId="8" xfId="1" applyFont="1" applyBorder="1" applyAlignment="1" applyProtection="1"/>
    <xf numFmtId="0" fontId="1" fillId="0" borderId="24" xfId="1" applyFont="1" applyBorder="1" applyAlignment="1" applyProtection="1"/>
    <xf numFmtId="0" fontId="1" fillId="0" borderId="25" xfId="1" applyFont="1" applyBorder="1" applyAlignment="1" applyProtection="1"/>
    <xf numFmtId="0" fontId="1" fillId="0" borderId="4" xfId="1" applyFont="1" applyBorder="1" applyAlignment="1" applyProtection="1">
      <alignment horizontal="left"/>
    </xf>
    <xf numFmtId="0" fontId="0" fillId="0" borderId="24" xfId="0" applyFill="1" applyBorder="1" applyProtection="1"/>
    <xf numFmtId="0" fontId="1" fillId="0" borderId="1" xfId="1" applyFont="1" applyBorder="1" applyAlignment="1" applyProtection="1">
      <alignment horizontal="left"/>
    </xf>
    <xf numFmtId="0" fontId="0" fillId="0" borderId="26" xfId="0" applyBorder="1"/>
    <xf numFmtId="0" fontId="3" fillId="0" borderId="14" xfId="1" applyBorder="1" applyAlignment="1" applyProtection="1"/>
    <xf numFmtId="0" fontId="1" fillId="0" borderId="26" xfId="1" applyFont="1" applyBorder="1" applyAlignment="1" applyProtection="1"/>
    <xf numFmtId="49" fontId="1" fillId="0" borderId="14" xfId="1" applyNumberFormat="1" applyFont="1" applyBorder="1" applyAlignment="1" applyProtection="1"/>
    <xf numFmtId="0" fontId="0" fillId="0" borderId="14" xfId="0" applyBorder="1"/>
    <xf numFmtId="0" fontId="2" fillId="0" borderId="14" xfId="1" applyFont="1" applyBorder="1" applyAlignment="1" applyProtection="1">
      <alignment horizontal="center"/>
      <protection locked="0"/>
    </xf>
    <xf numFmtId="0" fontId="1" fillId="0" borderId="14" xfId="1" applyFont="1" applyFill="1" applyBorder="1" applyAlignment="1" applyProtection="1">
      <protection locked="0"/>
    </xf>
    <xf numFmtId="0" fontId="3" fillId="0" borderId="14" xfId="1" applyBorder="1" applyAlignment="1" applyProtection="1">
      <protection locked="0"/>
    </xf>
    <xf numFmtId="0" fontId="0" fillId="0" borderId="24" xfId="0" applyBorder="1" applyProtection="1"/>
    <xf numFmtId="0" fontId="1" fillId="0" borderId="7" xfId="1" applyFont="1" applyBorder="1" applyAlignment="1" applyProtection="1"/>
    <xf numFmtId="0" fontId="1" fillId="0" borderId="7" xfId="1" applyFont="1" applyBorder="1" applyAlignment="1" applyProtection="1">
      <alignment horizontal="left"/>
    </xf>
    <xf numFmtId="0" fontId="1" fillId="0" borderId="3" xfId="1" applyFont="1" applyBorder="1" applyAlignment="1" applyProtection="1">
      <alignment horizontal="left"/>
    </xf>
    <xf numFmtId="0" fontId="0" fillId="0" borderId="27" xfId="0" applyFill="1" applyBorder="1" applyProtection="1"/>
    <xf numFmtId="0" fontId="3" fillId="0" borderId="15" xfId="1" applyBorder="1" applyAlignment="1" applyProtection="1">
      <protection locked="0"/>
    </xf>
    <xf numFmtId="0" fontId="1" fillId="0" borderId="10" xfId="1" applyFont="1" applyFill="1" applyBorder="1" applyAlignment="1" applyProtection="1">
      <protection locked="0"/>
    </xf>
    <xf numFmtId="0" fontId="1" fillId="0" borderId="28" xfId="1" applyFont="1" applyFill="1" applyBorder="1" applyAlignment="1" applyProtection="1">
      <protection locked="0"/>
    </xf>
    <xf numFmtId="0" fontId="1" fillId="0" borderId="15" xfId="1" applyFont="1" applyFill="1" applyBorder="1" applyAlignment="1" applyProtection="1">
      <protection locked="0"/>
    </xf>
    <xf numFmtId="0" fontId="3" fillId="0" borderId="4" xfId="1" applyBorder="1" applyAlignment="1" applyProtection="1">
      <protection locked="0"/>
    </xf>
    <xf numFmtId="0" fontId="1" fillId="0" borderId="29" xfId="1" applyFont="1" applyFill="1" applyBorder="1" applyAlignment="1" applyProtection="1">
      <protection locked="0"/>
    </xf>
    <xf numFmtId="0" fontId="2" fillId="0" borderId="15" xfId="1" applyFont="1" applyBorder="1" applyAlignment="1" applyProtection="1">
      <alignment horizontal="center"/>
      <protection locked="0"/>
    </xf>
    <xf numFmtId="0" fontId="1" fillId="0" borderId="15" xfId="1" applyFont="1" applyBorder="1" applyAlignment="1" applyProtection="1"/>
    <xf numFmtId="0" fontId="1" fillId="0" borderId="15" xfId="1" applyFont="1" applyBorder="1" applyAlignment="1" applyProtection="1">
      <alignment horizontal="left"/>
    </xf>
    <xf numFmtId="49" fontId="1" fillId="0" borderId="15" xfId="1" applyNumberFormat="1" applyFont="1" applyBorder="1" applyAlignment="1" applyProtection="1"/>
    <xf numFmtId="0" fontId="3" fillId="0" borderId="15" xfId="1" applyBorder="1" applyAlignment="1" applyProtection="1"/>
    <xf numFmtId="0" fontId="4" fillId="0" borderId="15" xfId="0" applyFont="1" applyBorder="1" applyProtection="1"/>
    <xf numFmtId="0" fontId="7" fillId="0" borderId="2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7" fillId="0" borderId="3" xfId="0" applyFont="1" applyBorder="1" applyProtection="1"/>
    <xf numFmtId="0" fontId="1" fillId="0" borderId="14" xfId="1" applyFont="1" applyBorder="1" applyAlignment="1" applyProtection="1"/>
    <xf numFmtId="0" fontId="1" fillId="0" borderId="14" xfId="1" applyFont="1" applyBorder="1" applyAlignment="1" applyProtection="1">
      <alignment horizontal="left"/>
    </xf>
    <xf numFmtId="0" fontId="3" fillId="0" borderId="29" xfId="1" applyBorder="1" applyAlignment="1" applyProtection="1">
      <protection locked="0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1" fillId="0" borderId="30" xfId="1" applyFont="1" applyBorder="1" applyAlignment="1" applyProtection="1"/>
    <xf numFmtId="49" fontId="1" fillId="0" borderId="31" xfId="1" applyNumberFormat="1" applyFont="1" applyBorder="1" applyAlignment="1" applyProtection="1"/>
    <xf numFmtId="0" fontId="1" fillId="0" borderId="32" xfId="1" applyFont="1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0" xfId="1" applyAlignment="1" applyProtection="1">
      <alignment horizontal="left"/>
      <protection locked="0"/>
    </xf>
    <xf numFmtId="0" fontId="3" fillId="0" borderId="0" xfId="1" applyAlignment="1" applyProtection="1">
      <alignment horizontal="left"/>
    </xf>
    <xf numFmtId="0" fontId="11" fillId="0" borderId="0" xfId="0" applyFont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0" fillId="0" borderId="0" xfId="0" pivotButton="1"/>
    <xf numFmtId="0" fontId="0" fillId="0" borderId="0" xfId="0" applyAlignment="1">
      <alignment horizontal="left"/>
    </xf>
    <xf numFmtId="0" fontId="1" fillId="17" borderId="1" xfId="1" applyFont="1" applyFill="1" applyBorder="1" applyAlignment="1" applyProtection="1">
      <protection locked="0"/>
    </xf>
    <xf numFmtId="0" fontId="3" fillId="17" borderId="1" xfId="1" applyFill="1" applyBorder="1" applyAlignment="1" applyProtection="1">
      <protection locked="0"/>
    </xf>
    <xf numFmtId="0" fontId="0" fillId="0" borderId="6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18" borderId="3" xfId="1" applyFill="1" applyBorder="1" applyAlignment="1" applyProtection="1">
      <protection locked="0"/>
    </xf>
    <xf numFmtId="0" fontId="3" fillId="0" borderId="0" xfId="1" applyAlignment="1" applyProtection="1">
      <alignment vertical="center"/>
    </xf>
    <xf numFmtId="0" fontId="7" fillId="0" borderId="6" xfId="0" applyFont="1" applyFill="1" applyBorder="1" applyAlignment="1">
      <alignment horizontal="center"/>
    </xf>
    <xf numFmtId="0" fontId="14" fillId="0" borderId="2" xfId="1" applyFont="1" applyFill="1" applyBorder="1" applyAlignment="1" applyProtection="1">
      <protection locked="0"/>
    </xf>
    <xf numFmtId="0" fontId="0" fillId="19" borderId="0" xfId="0" applyFill="1" applyAlignment="1" applyProtection="1">
      <alignment horizontal="left"/>
      <protection locked="0"/>
    </xf>
    <xf numFmtId="0" fontId="0" fillId="19" borderId="0" xfId="0" applyFill="1"/>
    <xf numFmtId="0" fontId="3" fillId="19" borderId="0" xfId="1" applyFill="1" applyAlignment="1" applyProtection="1"/>
    <xf numFmtId="1" fontId="4" fillId="0" borderId="5" xfId="0" applyNumberFormat="1" applyFont="1" applyBorder="1" applyProtection="1">
      <protection locked="0"/>
    </xf>
    <xf numFmtId="1" fontId="4" fillId="0" borderId="19" xfId="0" applyNumberFormat="1" applyFont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1" fontId="4" fillId="0" borderId="18" xfId="0" applyNumberFormat="1" applyFont="1" applyBorder="1" applyProtection="1">
      <protection locked="0"/>
    </xf>
    <xf numFmtId="1" fontId="4" fillId="0" borderId="1" xfId="0" applyNumberFormat="1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1" fontId="4" fillId="0" borderId="17" xfId="0" applyNumberFormat="1" applyFont="1" applyBorder="1" applyProtection="1">
      <protection locked="0"/>
    </xf>
    <xf numFmtId="1" fontId="4" fillId="0" borderId="14" xfId="0" applyNumberFormat="1" applyFont="1" applyBorder="1" applyProtection="1">
      <protection locked="0"/>
    </xf>
    <xf numFmtId="1" fontId="4" fillId="0" borderId="20" xfId="0" applyNumberFormat="1" applyFont="1" applyBorder="1" applyProtection="1">
      <protection locked="0"/>
    </xf>
    <xf numFmtId="1" fontId="4" fillId="0" borderId="22" xfId="0" applyNumberFormat="1" applyFont="1" applyBorder="1" applyProtection="1">
      <protection locked="0"/>
    </xf>
    <xf numFmtId="1" fontId="4" fillId="0" borderId="4" xfId="0" applyNumberFormat="1" applyFont="1" applyBorder="1" applyProtection="1">
      <protection locked="0"/>
    </xf>
    <xf numFmtId="1" fontId="4" fillId="0" borderId="15" xfId="0" applyNumberFormat="1" applyFont="1" applyBorder="1" applyProtection="1">
      <protection locked="0"/>
    </xf>
    <xf numFmtId="1" fontId="4" fillId="0" borderId="23" xfId="0" applyNumberFormat="1" applyFont="1" applyBorder="1" applyProtection="1">
      <protection locked="0"/>
    </xf>
    <xf numFmtId="0" fontId="5" fillId="0" borderId="1" xfId="0" applyFont="1" applyBorder="1" applyProtection="1"/>
    <xf numFmtId="0" fontId="17" fillId="0" borderId="3" xfId="1" applyFont="1" applyBorder="1" applyAlignment="1" applyProtection="1">
      <alignment horizontal="center"/>
      <protection locked="0"/>
    </xf>
    <xf numFmtId="0" fontId="0" fillId="0" borderId="6" xfId="0" applyFill="1" applyBorder="1" applyAlignment="1">
      <alignment horizontal="center"/>
    </xf>
    <xf numFmtId="0" fontId="0" fillId="9" borderId="7" xfId="0" applyFill="1" applyBorder="1" applyProtection="1"/>
    <xf numFmtId="4" fontId="4" fillId="0" borderId="12" xfId="0" applyNumberFormat="1" applyFont="1" applyBorder="1" applyProtection="1">
      <protection locked="0"/>
    </xf>
    <xf numFmtId="4" fontId="4" fillId="0" borderId="33" xfId="0" applyNumberFormat="1" applyFont="1" applyBorder="1" applyProtection="1">
      <protection locked="0"/>
    </xf>
    <xf numFmtId="0" fontId="3" fillId="0" borderId="7" xfId="1" applyBorder="1" applyAlignment="1" applyProtection="1"/>
    <xf numFmtId="49" fontId="1" fillId="0" borderId="7" xfId="1" applyNumberFormat="1" applyFont="1" applyBorder="1" applyAlignment="1" applyProtection="1"/>
    <xf numFmtId="0" fontId="2" fillId="0" borderId="7" xfId="1" applyFont="1" applyBorder="1" applyAlignment="1" applyProtection="1">
      <alignment horizontal="center"/>
      <protection locked="0"/>
    </xf>
    <xf numFmtId="0" fontId="1" fillId="0" borderId="7" xfId="1" applyFont="1" applyFill="1" applyBorder="1" applyAlignment="1" applyProtection="1">
      <protection locked="0"/>
    </xf>
    <xf numFmtId="1" fontId="0" fillId="0" borderId="0" xfId="0" applyNumberFormat="1" applyProtection="1">
      <protection locked="0"/>
    </xf>
    <xf numFmtId="1" fontId="4" fillId="0" borderId="26" xfId="0" applyNumberFormat="1" applyFont="1" applyBorder="1" applyProtection="1">
      <protection locked="0"/>
    </xf>
    <xf numFmtId="1" fontId="4" fillId="0" borderId="21" xfId="0" applyNumberFormat="1" applyFont="1" applyBorder="1" applyProtection="1">
      <protection locked="0"/>
    </xf>
    <xf numFmtId="0" fontId="4" fillId="2" borderId="34" xfId="0" applyFont="1" applyFill="1" applyBorder="1" applyProtection="1">
      <protection locked="0"/>
    </xf>
    <xf numFmtId="0" fontId="4" fillId="2" borderId="18" xfId="0" applyFont="1" applyFill="1" applyBorder="1" applyProtection="1">
      <protection locked="0"/>
    </xf>
    <xf numFmtId="4" fontId="4" fillId="0" borderId="35" xfId="0" applyNumberFormat="1" applyFont="1" applyBorder="1" applyProtection="1">
      <protection locked="0"/>
    </xf>
    <xf numFmtId="4" fontId="4" fillId="0" borderId="34" xfId="0" applyNumberFormat="1" applyFont="1" applyBorder="1" applyProtection="1">
      <protection locked="0"/>
    </xf>
    <xf numFmtId="4" fontId="4" fillId="0" borderId="36" xfId="0" applyNumberFormat="1" applyFont="1" applyBorder="1" applyProtection="1">
      <protection locked="0"/>
    </xf>
    <xf numFmtId="0" fontId="4" fillId="0" borderId="15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6" xfId="0" applyFont="1" applyBorder="1" applyProtection="1">
      <protection locked="0"/>
    </xf>
    <xf numFmtId="0" fontId="4" fillId="0" borderId="13" xfId="0" applyFont="1" applyBorder="1" applyProtection="1">
      <protection locked="0"/>
    </xf>
  </cellXfs>
  <cellStyles count="2">
    <cellStyle name="Hypertextový odkaz" xfId="1" builtinId="8"/>
    <cellStyle name="normální" xfId="0" builtinId="0"/>
  </cellStyles>
  <dxfs count="2">
    <dxf>
      <font>
        <b/>
        <i val="0"/>
        <strike val="0"/>
        <color rgb="FF9C0006"/>
      </font>
      <fill>
        <patternFill>
          <bgColor theme="9" tint="0.59996337778862885"/>
        </patternFill>
      </fill>
    </dxf>
    <dxf>
      <font>
        <b/>
        <i val="0"/>
        <strike val="0"/>
        <color rgb="FF9C0006"/>
      </font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omáš Kožený" refreshedDate="43760.001952199076" createdVersion="6" refreshedVersion="6" minRefreshableVersion="3" recordCount="253">
  <cacheSource type="worksheet">
    <worksheetSource ref="M217" sheet="Přehled"/>
  </cacheSource>
  <cacheFields count="35">
    <cacheField name="Reg.číslo" numFmtId="0">
      <sharedItems containsSemiMixedTypes="0" containsString="0" containsNumber="1" containsInteger="1" minValue="400" maxValue="90524"/>
    </cacheField>
    <cacheField name="IČO" numFmtId="0">
      <sharedItems/>
    </cacheField>
    <cacheField name="Kraj" numFmtId="0">
      <sharedItems/>
    </cacheField>
    <cacheField name="Název" numFmtId="0">
      <sharedItems/>
    </cacheField>
    <cacheField name="Informace" numFmtId="0">
      <sharedItems/>
    </cacheField>
    <cacheField name="Odvody" numFmtId="0">
      <sharedItems/>
    </cacheField>
    <cacheField name="Pozn." numFmtId="0">
      <sharedItems containsBlank="1"/>
    </cacheField>
    <cacheField name="tel 1" numFmtId="0">
      <sharedItems containsString="0" containsBlank="1" containsNumber="1" containsInteger="1" minValue="351013357" maxValue="777554561"/>
    </cacheField>
    <cacheField name="tel 2" numFmtId="0">
      <sharedItems containsString="0" containsBlank="1" containsNumber="1" containsInteger="1" minValue="603519095" maxValue="604474326"/>
    </cacheField>
    <cacheField name="Kontaktní osoba" numFmtId="0">
      <sharedItems containsBlank="1"/>
    </cacheField>
    <cacheField name="E - mail 1" numFmtId="0">
      <sharedItems containsBlank="1"/>
    </cacheField>
    <cacheField name="E - mail 2" numFmtId="0">
      <sharedItems containsBlank="1"/>
    </cacheField>
    <cacheField name="web" numFmtId="0">
      <sharedItems containsBlank="1"/>
    </cacheField>
    <cacheField name="ZVEŘEJŇOVAT" numFmtId="0">
      <sharedItems containsBlank="1"/>
    </cacheField>
    <cacheField name="střelba" numFmtId="0">
      <sharedItems containsBlank="1" containsMixedTypes="1" containsNumber="1" containsInteger="1" minValue="1" maxValue="1" count="3">
        <n v="1"/>
        <m/>
        <s v="zrušit"/>
      </sharedItems>
    </cacheField>
    <cacheField name="lukostřelba, kuše" numFmtId="0">
      <sharedItems containsString="0" containsBlank="1" containsNumber="1" containsInteger="1" minValue="1" maxValue="1" count="2">
        <m/>
        <n v="1"/>
      </sharedItems>
    </cacheField>
    <cacheField name="modelářství" numFmtId="0">
      <sharedItems containsString="0" containsBlank="1" containsNumber="1" containsInteger="1" minValue="1" maxValue="1"/>
    </cacheField>
    <cacheField name="letectví" numFmtId="0">
      <sharedItems containsString="0" containsBlank="1" containsNumber="1" containsInteger="1" minValue="1" maxValue="1"/>
    </cacheField>
    <cacheField name="turistika" numFmtId="0">
      <sharedItems containsString="0" containsBlank="1" containsNumber="1" containsInteger="1" minValue="1" maxValue="1"/>
    </cacheField>
    <cacheField name="kynologie" numFmtId="0">
      <sharedItems containsNonDate="0" containsString="0" containsBlank="1" count="1">
        <m/>
      </sharedItems>
    </cacheField>
    <cacheField name="vodáctví" numFmtId="0">
      <sharedItems containsString="0" containsBlank="1" containsNumber="1" containsInteger="1" minValue="1" maxValue="1"/>
    </cacheField>
    <cacheField name="auto-moto" numFmtId="0">
      <sharedItems containsString="0" containsBlank="1" containsNumber="1" containsInteger="1" minValue="1" maxValue="1"/>
    </cacheField>
    <cacheField name="minikáry" numFmtId="0">
      <sharedItems containsNonDate="0" containsString="0" containsBlank="1" count="1">
        <m/>
      </sharedItems>
    </cacheField>
    <cacheField name="kemp" numFmtId="0">
      <sharedItems containsNonDate="0" containsString="0" containsBlank="1" count="1">
        <m/>
      </sharedItems>
    </cacheField>
    <cacheField name="ROB" numFmtId="0">
      <sharedItems containsNonDate="0" containsString="0" containsBlank="1" count="1">
        <m/>
      </sharedItems>
    </cacheField>
    <cacheField name="elektronika, radiotechnika" numFmtId="0">
      <sharedItems containsString="0" containsBlank="1" containsNumber="1" containsInteger="1" minValue="1" maxValue="1"/>
    </cacheField>
    <cacheField name="rybolov" numFmtId="0">
      <sharedItems containsNonDate="0" containsString="0" containsBlank="1" count="1">
        <m/>
      </sharedItems>
    </cacheField>
    <cacheField name="cyklistika" numFmtId="0">
      <sharedItems containsString="0" containsBlank="1" containsNumber="1" containsInteger="1" minValue="1" maxValue="1"/>
    </cacheField>
    <cacheField name="šachy" numFmtId="0">
      <sharedItems containsNonDate="0" containsString="0" containsBlank="1"/>
    </cacheField>
    <cacheField name="hist. Šerm" numFmtId="0">
      <sharedItems containsNonDate="0" containsString="0" containsBlank="1"/>
    </cacheField>
    <cacheField name="nohejbal" numFmtId="0">
      <sharedItems containsString="0" containsBlank="1" containsNumber="1" containsInteger="1" minValue="1" maxValue="1"/>
    </cacheField>
    <cacheField name="ost.sporty" numFmtId="0">
      <sharedItems containsString="0" containsBlank="1" containsNumber="1" containsInteger="1" minValue="1" maxValue="1"/>
    </cacheField>
    <cacheField name="sebeobrana" numFmtId="0">
      <sharedItems containsString="0" containsBlank="1" containsNumber="1" containsInteger="1" minValue="1" maxValue="1"/>
    </cacheField>
    <cacheField name="dětský kroužek" numFmtId="0">
      <sharedItems containsString="0" containsBlank="1" containsNumber="1" containsInteger="1" minValue="1" maxValue="1"/>
    </cacheField>
    <cacheField name="dětské dny" numFmtId="0">
      <sharedItems containsString="0" containsBlank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omáš Kožený" refreshedDate="44073.512714467593" createdVersion="6" refreshedVersion="6" minRefreshableVersion="3" recordCount="249">
  <cacheSource type="worksheet">
    <worksheetSource ref="A1:M245" sheet="Odvody, členové"/>
  </cacheSource>
  <cacheFields count="13">
    <cacheField name="Reg.číslo" numFmtId="0">
      <sharedItems containsSemiMixedTypes="0" containsString="0" containsNumber="1" containsInteger="1" minValue="400" maxValue="90524"/>
    </cacheField>
    <cacheField name="IČO" numFmtId="49">
      <sharedItems/>
    </cacheField>
    <cacheField name="Kraj" numFmtId="0">
      <sharedItems count="14">
        <s v="MSL"/>
        <s v="OLO"/>
        <s v="JIM"/>
        <s v="ZLI"/>
        <s v="VYS"/>
        <s v="PLZ"/>
        <s v="STČ"/>
        <s v="ÚST"/>
        <s v="KV"/>
        <s v="KRH"/>
        <s v="PAR"/>
        <s v="JIČ"/>
        <s v="LIB"/>
        <s v="PHA"/>
      </sharedItems>
    </cacheField>
    <cacheField name="Název" numFmtId="0">
      <sharedItems/>
    </cacheField>
    <cacheField name="2018 odvod" numFmtId="4">
      <sharedItems containsString="0" containsBlank="1" containsNumber="1" containsInteger="1" minValue="150" maxValue="6800"/>
    </cacheField>
    <cacheField name="2018 dosp." numFmtId="0">
      <sharedItems containsString="0" containsBlank="1" containsNumber="1" containsInteger="1" minValue="3" maxValue="128"/>
    </cacheField>
    <cacheField name="2018 mlád." numFmtId="0">
      <sharedItems containsBlank="1" containsMixedTypes="1" containsNumber="1" containsInteger="1" minValue="1" maxValue="60"/>
    </cacheField>
    <cacheField name="2019 odvod" numFmtId="0">
      <sharedItems containsString="0" containsBlank="1" containsNumber="1" containsInteger="1" minValue="100" maxValue="6090"/>
    </cacheField>
    <cacheField name="2019 dosp." numFmtId="3">
      <sharedItems containsString="0" containsBlank="1" containsNumber="1" containsInteger="1" minValue="2" maxValue="114"/>
    </cacheField>
    <cacheField name="2019 mlád." numFmtId="3">
      <sharedItems containsBlank="1" containsMixedTypes="1" containsNumber="1" containsInteger="1" minValue="1" maxValue="65"/>
    </cacheField>
    <cacheField name="2020 odvod" numFmtId="4">
      <sharedItems containsString="0" containsBlank="1" containsNumber="1" containsInteger="1" minValue="150" maxValue="6630"/>
    </cacheField>
    <cacheField name="2020 dosp." numFmtId="0">
      <sharedItems containsString="0" containsBlank="1" containsNumber="1" containsInteger="1" minValue="3" maxValue="107"/>
    </cacheField>
    <cacheField name="2020 mlád." numFmtId="0">
      <sharedItems containsString="0" containsBlank="1" containsNumber="1" containsInteger="1" minValue="0" maxValue="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3">
  <r>
    <n v="80013"/>
    <s v="70923981"/>
    <s v="MSL"/>
    <s v="Stř.klub Sudice"/>
    <s v="Rejstřík"/>
    <s v="OK"/>
    <m/>
    <n v="608867063"/>
    <m/>
    <s v="Petr Weimann"/>
    <s v="petrweimann@seznam.cz"/>
    <m/>
    <m/>
    <m/>
    <x v="0"/>
    <x v="0"/>
    <m/>
    <m/>
    <m/>
    <x v="0"/>
    <m/>
    <m/>
    <x v="0"/>
    <x v="0"/>
    <x v="0"/>
    <m/>
    <x v="0"/>
    <m/>
    <m/>
    <m/>
    <m/>
    <m/>
    <m/>
    <m/>
    <m/>
  </r>
  <r>
    <n v="80016"/>
    <s v="04589955"/>
    <s v="MSL"/>
    <s v="Otice klub stř."/>
    <s v="Rejstřík"/>
    <s v="OK"/>
    <m/>
    <m/>
    <m/>
    <m/>
    <s v="pavel@opavatour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18"/>
    <s v="70630372"/>
    <s v="MSL"/>
    <s v="Neplachovice"/>
    <s v="Rejstřík"/>
    <s v="OK"/>
    <m/>
    <m/>
    <m/>
    <m/>
    <s v="vanekar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21"/>
    <s v="68334290"/>
    <s v="MSL"/>
    <s v="Šenov"/>
    <s v="Rejstřík"/>
    <s v="OK"/>
    <m/>
    <m/>
    <m/>
    <m/>
    <s v="lukas.he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22"/>
    <s v="47813270"/>
    <s v="MSL"/>
    <s v="Chlebičov"/>
    <s v="Rejstřík"/>
    <s v="OK"/>
    <m/>
    <m/>
    <m/>
    <m/>
    <s v="ihnren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25"/>
    <s v="68177437"/>
    <s v="MSL"/>
    <s v="Píšť"/>
    <s v="Rejstřík"/>
    <s v="OK"/>
    <m/>
    <m/>
    <m/>
    <m/>
    <s v="hubert.zloty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31"/>
    <s v="68898827"/>
    <s v="MSL"/>
    <s v="Kovona Karv."/>
    <s v="Rejstřík"/>
    <s v="OK"/>
    <m/>
    <m/>
    <m/>
    <m/>
    <s v="karzel@ssk-kovona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32"/>
    <s v="05741947"/>
    <s v="MSL"/>
    <s v="Kyn.kl.Kov.Kar."/>
    <s v="Rejstřík"/>
    <s v="OK"/>
    <m/>
    <m/>
    <m/>
    <m/>
    <s v="stamposky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34"/>
    <s v="47815086"/>
    <s v="MSL"/>
    <s v="Opava"/>
    <s v="Rejstřík"/>
    <s v="OK"/>
    <m/>
    <m/>
    <m/>
    <m/>
    <s v="svatopluk.remel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43"/>
    <s v="65890949"/>
    <s v="MSL"/>
    <s v="Důl Dukla Hav."/>
    <s v="Rejstřík"/>
    <s v="!!!"/>
    <m/>
    <m/>
    <m/>
    <m/>
    <s v="a.toman@post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47"/>
    <s v="71229914"/>
    <s v="MSL"/>
    <s v="Velká Polom"/>
    <s v="Rejstřík"/>
    <s v="OK"/>
    <m/>
    <m/>
    <m/>
    <m/>
    <s v="lospetri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58"/>
    <s v="71223355"/>
    <s v="MSL"/>
    <s v="Stř.klub Darkov."/>
    <s v="Rejstřík"/>
    <s v="OK"/>
    <m/>
    <m/>
    <m/>
    <m/>
    <s v="arnostfichn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59"/>
    <s v="44742193"/>
    <s v="MSL"/>
    <s v="Horní Benešov"/>
    <s v="Rejstřík"/>
    <s v="OK"/>
    <m/>
    <m/>
    <m/>
    <m/>
    <s v="marcela.konigova@hobe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63"/>
    <s v="47815451"/>
    <s v="MSL"/>
    <s v="Bud. Nad Budišovkou"/>
    <s v="Rejstřík"/>
    <s v="OK"/>
    <m/>
    <n v="739040081"/>
    <m/>
    <s v="Petr Bartošek"/>
    <s v="bape@razdva.cz"/>
    <m/>
    <s v="www.avzo-budisov.cz"/>
    <m/>
    <x v="0"/>
    <x v="0"/>
    <m/>
    <m/>
    <m/>
    <x v="0"/>
    <m/>
    <m/>
    <x v="0"/>
    <x v="0"/>
    <x v="0"/>
    <m/>
    <x v="0"/>
    <m/>
    <m/>
    <m/>
    <m/>
    <m/>
    <m/>
    <m/>
    <m/>
  </r>
  <r>
    <n v="80070"/>
    <s v="75133181"/>
    <s v="MSL"/>
    <s v="Raškovice"/>
    <s v="Rejstřík"/>
    <s v="OK"/>
    <m/>
    <m/>
    <m/>
    <m/>
    <s v="ok2xf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77"/>
    <s v="72075431"/>
    <s v="MSL"/>
    <s v="Skála"/>
    <s v="Rejstřík"/>
    <s v="OK"/>
    <m/>
    <m/>
    <m/>
    <m/>
    <s v="kubesa@kointer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78"/>
    <s v="67340300"/>
    <s v="MSL"/>
    <s v="Odry"/>
    <s v="Rejstřík"/>
    <s v="OK"/>
    <m/>
    <n v="724142783"/>
    <m/>
    <m/>
    <s v="karel.rozum@seznam.cz"/>
    <s v="cihlar1@seznam.cz"/>
    <s v="https://strelecky-klub-odry.webnode.cz"/>
    <s v="NE"/>
    <x v="0"/>
    <x v="0"/>
    <m/>
    <m/>
    <m/>
    <x v="0"/>
    <m/>
    <m/>
    <x v="0"/>
    <x v="0"/>
    <x v="0"/>
    <m/>
    <x v="0"/>
    <m/>
    <m/>
    <m/>
    <m/>
    <m/>
    <m/>
    <m/>
    <m/>
  </r>
  <r>
    <n v="80088"/>
    <s v="48426351"/>
    <s v="MSL"/>
    <s v="2.ZO Karviná"/>
    <s v="Rejstřík"/>
    <s v="OK"/>
    <m/>
    <n v="724687547"/>
    <m/>
    <s v="Mgr. Eva Szwedová"/>
    <s v="Torheit@email.cz"/>
    <m/>
    <s v="www.2.zokarvina.e-stranky.cz"/>
    <m/>
    <x v="0"/>
    <x v="0"/>
    <n v="1"/>
    <m/>
    <m/>
    <x v="0"/>
    <m/>
    <m/>
    <x v="0"/>
    <x v="0"/>
    <x v="0"/>
    <m/>
    <x v="0"/>
    <m/>
    <m/>
    <m/>
    <m/>
    <m/>
    <m/>
    <m/>
    <m/>
  </r>
  <r>
    <n v="80099"/>
    <s v="43961835"/>
    <s v="MSL"/>
    <s v="Rad. OK 2 KHF"/>
    <s v="Rejstřík"/>
    <s v="OK"/>
    <m/>
    <m/>
    <m/>
    <m/>
    <s v="ok2khf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10"/>
    <s v="65890744"/>
    <s v="MSL"/>
    <s v="112. ZO Orl.Lazy"/>
    <s v="Rejstřík"/>
    <s v="OK"/>
    <m/>
    <m/>
    <m/>
    <m/>
    <s v="vlastimilgrabec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14"/>
    <s v="00576689"/>
    <s v="MSL"/>
    <s v="Kopřivnice"/>
    <s v="Rejstřík"/>
    <s v="OK"/>
    <m/>
    <n v="602756016"/>
    <m/>
    <s v="Jaromír Zetek"/>
    <s v="sskkoprivnice@centrum.cz"/>
    <s v="info@avzo-koprivnice.cz"/>
    <m/>
    <m/>
    <x v="0"/>
    <x v="0"/>
    <n v="1"/>
    <n v="1"/>
    <m/>
    <x v="0"/>
    <m/>
    <n v="1"/>
    <x v="0"/>
    <x v="0"/>
    <x v="0"/>
    <m/>
    <x v="0"/>
    <m/>
    <m/>
    <m/>
    <m/>
    <m/>
    <m/>
    <m/>
    <m/>
  </r>
  <r>
    <n v="80120"/>
    <s v="68921217"/>
    <s v="MSL"/>
    <s v="Klimkovice"/>
    <s v="Rejstřík"/>
    <s v="OK"/>
    <m/>
    <n v="737426763"/>
    <m/>
    <s v="Milan Karkoška"/>
    <s v="mkarkoska@seznam.cz"/>
    <s v="AVZOKlimkovice@seznam.cz"/>
    <m/>
    <m/>
    <x v="0"/>
    <x v="1"/>
    <m/>
    <m/>
    <m/>
    <x v="0"/>
    <m/>
    <m/>
    <x v="0"/>
    <x v="0"/>
    <x v="0"/>
    <m/>
    <x v="0"/>
    <m/>
    <m/>
    <m/>
    <m/>
    <m/>
    <m/>
    <n v="1"/>
    <m/>
  </r>
  <r>
    <n v="80129"/>
    <s v="44738561"/>
    <s v="MSL"/>
    <s v="Petrovice u Karviné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30"/>
    <s v="44937415"/>
    <s v="MSL"/>
    <s v="Studénka"/>
    <s v="Rejstřík"/>
    <s v="OK"/>
    <m/>
    <m/>
    <m/>
    <m/>
    <s v="karel.polak@m-zone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60"/>
    <s v="49591223"/>
    <s v="MSL"/>
    <s v="Služební kynologie"/>
    <s v="Rejstřík"/>
    <s v="OK"/>
    <m/>
    <m/>
    <m/>
    <m/>
    <s v="sedren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11"/>
    <s v="15504018"/>
    <s v="MSL"/>
    <s v="Avia Klub"/>
    <s v="Rejstřík"/>
    <s v="!!!"/>
    <m/>
    <m/>
    <m/>
    <m/>
    <s v="oceko-ps@email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31"/>
    <s v="65468589"/>
    <s v="MSL"/>
    <s v="Havířov Pr.Suchá"/>
    <s v="Rejstřík"/>
    <s v="OK"/>
    <m/>
    <m/>
    <m/>
    <m/>
    <s v="jezjaroslav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47"/>
    <s v="71226028"/>
    <s v="MSL"/>
    <s v="DBP Paskov"/>
    <s v="Rejstřík"/>
    <s v="OK"/>
    <m/>
    <m/>
    <m/>
    <m/>
    <s v="mirek.hamace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96"/>
    <s v="75087006"/>
    <s v="MSL"/>
    <s v="Automot.Nový Jič."/>
    <s v="Rejstřík"/>
    <s v="OK"/>
    <m/>
    <m/>
    <m/>
    <m/>
    <s v="honza.janik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12"/>
    <s v="68916949"/>
    <s v="MSL"/>
    <s v="Stará Bělá"/>
    <s v="Rejstřík"/>
    <s v="OK"/>
    <m/>
    <m/>
    <m/>
    <m/>
    <s v="jaromir.remz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51"/>
    <s v="72021004"/>
    <s v="MSL"/>
    <s v="Outdoor klub"/>
    <s v="Rejstřík"/>
    <s v="OK"/>
    <m/>
    <m/>
    <m/>
    <m/>
    <s v="bob.sarka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54"/>
    <s v="05699860"/>
    <s v="MSL"/>
    <s v="Stř.klub Frýdek Místek"/>
    <s v="Rejstřík"/>
    <s v="OK"/>
    <m/>
    <n v="724045186"/>
    <m/>
    <s v="Milan Chytil"/>
    <s v="mchytil@wo.cz"/>
    <m/>
    <m/>
    <m/>
    <x v="0"/>
    <x v="0"/>
    <m/>
    <m/>
    <m/>
    <x v="0"/>
    <m/>
    <m/>
    <x v="0"/>
    <x v="0"/>
    <x v="0"/>
    <m/>
    <x v="0"/>
    <m/>
    <m/>
    <m/>
    <m/>
    <m/>
    <m/>
    <m/>
    <m/>
  </r>
  <r>
    <n v="70131"/>
    <s v="62859013"/>
    <s v="OLO"/>
    <s v="Stř.kl.Něm. Nad H."/>
    <s v="Rejstřík"/>
    <s v="OK"/>
    <m/>
    <m/>
    <m/>
    <m/>
    <s v="radoslav.borovic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89"/>
    <s v="68689225"/>
    <s v="OLO"/>
    <s v="Svazarm Klopotov."/>
    <s v="Rejstřík"/>
    <s v="OK"/>
    <m/>
    <m/>
    <m/>
    <m/>
    <s v="PB9mm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06"/>
    <s v="44160003"/>
    <s v="OLO"/>
    <s v="ZO Střelců Prostějov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23"/>
    <s v="75107376"/>
    <s v="OLO"/>
    <s v="Hanušovice"/>
    <s v="Rejstřík"/>
    <s v="OK"/>
    <m/>
    <m/>
    <m/>
    <m/>
    <s v="havelka.jindrichov@atla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40"/>
    <s v="68318405"/>
    <s v="OLO"/>
    <s v="Šumperk Temenice"/>
    <s v="Rejstřík"/>
    <s v="OK"/>
    <m/>
    <m/>
    <m/>
    <m/>
    <s v="strelnice-temenic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56"/>
    <s v="64988252"/>
    <s v="OLO"/>
    <s v="Písečná"/>
    <s v="Rejstřík"/>
    <s v="OK"/>
    <m/>
    <m/>
    <m/>
    <m/>
    <s v="mlynarlude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73"/>
    <s v="72091100"/>
    <s v="OLO"/>
    <s v="Kynologie Jeseník"/>
    <s v="Rejstřík"/>
    <s v="OK"/>
    <m/>
    <m/>
    <m/>
    <m/>
    <s v="bffb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90"/>
    <s v="70944709"/>
    <s v="OLO"/>
    <s v="Mikulovice u Jesen."/>
    <s v="Rejstřík"/>
    <s v="OK"/>
    <m/>
    <m/>
    <m/>
    <m/>
    <s v="pecz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91"/>
    <s v="00577901"/>
    <s v="OLO"/>
    <s v="Rybník Kocián Loučná"/>
    <s v="Rejstřík"/>
    <s v="OK"/>
    <m/>
    <m/>
    <m/>
    <m/>
    <s v="tonda.kalab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01"/>
    <s v="16626826"/>
    <s v="OLO"/>
    <s v="Postřelmov"/>
    <s v="Rejstřík"/>
    <s v="OK"/>
    <m/>
    <m/>
    <m/>
    <m/>
    <s v="piskacpostrelmov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19"/>
    <s v="68911467"/>
    <s v="OLO"/>
    <s v="Zlaté Hory"/>
    <s v="Rejstřík"/>
    <s v="OK"/>
    <m/>
    <m/>
    <m/>
    <m/>
    <s v="pavel.pisl@iex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22"/>
    <s v="71010629"/>
    <s v="OLO"/>
    <s v="Bělá pod Pradědem"/>
    <s v="Rejstřík"/>
    <s v="OK"/>
    <m/>
    <m/>
    <m/>
    <m/>
    <s v="jitulakucakov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23"/>
    <s v="72068124"/>
    <s v="OLO"/>
    <s v="Bernartice"/>
    <s v="Rejstřík"/>
    <s v="OK"/>
    <m/>
    <m/>
    <m/>
    <m/>
    <s v="mir.wo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33"/>
    <s v="70640190"/>
    <s v="OLO"/>
    <s v="Loštice"/>
    <s v="Rejstřík"/>
    <s v="OK"/>
    <m/>
    <m/>
    <m/>
    <m/>
    <s v="l.hroch@vez.mir.justice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35"/>
    <s v="75007266"/>
    <s v="OLO"/>
    <s v="Stř.kl.St.Město p. Sně."/>
    <s v="Rejstřík"/>
    <s v="OK"/>
    <m/>
    <m/>
    <m/>
    <m/>
    <s v="internat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81"/>
    <s v="64989577"/>
    <s v="OLO"/>
    <s v="Tovačov mot. Klub"/>
    <s v="Rejstřík"/>
    <s v="OK"/>
    <m/>
    <m/>
    <m/>
    <m/>
    <s v="petrskr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92"/>
    <s v="75135132"/>
    <s v="OLO"/>
    <s v="Rapotín"/>
    <s v="Rejstřík"/>
    <s v="OK"/>
    <m/>
    <m/>
    <m/>
    <m/>
    <s v="milanbasakonecny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94"/>
    <s v="04414161"/>
    <s v="OLO"/>
    <s v="Rovensko"/>
    <s v="Rejstřík"/>
    <s v="OK"/>
    <m/>
    <m/>
    <m/>
    <m/>
    <s v="rudolfpalic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72"/>
    <s v="47998903"/>
    <s v="OLO"/>
    <s v="Branný areál Přerov"/>
    <s v="Rejstřík"/>
    <s v="OK"/>
    <m/>
    <m/>
    <m/>
    <m/>
    <s v="janecekjiri.ssk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20"/>
    <s v="43961304"/>
    <s v="OLO"/>
    <s v="Dubicko"/>
    <s v="Rejstřík"/>
    <s v="OK"/>
    <m/>
    <m/>
    <m/>
    <m/>
    <s v="tazydubicko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26"/>
    <s v="75104440"/>
    <s v="OLO"/>
    <s v="Šumperk - sever"/>
    <s v="Rejstřík"/>
    <s v="!!!"/>
    <m/>
    <m/>
    <m/>
    <m/>
    <s v="josef.kolinek1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33"/>
    <s v="70640025"/>
    <s v="OLO"/>
    <s v="Vidnava"/>
    <s v="Rejstřík"/>
    <s v="OK"/>
    <m/>
    <m/>
    <m/>
    <m/>
    <s v="pmph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46"/>
    <s v="05583918"/>
    <s v="OLO"/>
    <s v="AVZO Přerov p.s."/>
    <s v="Rejstřík"/>
    <s v="OK"/>
    <m/>
    <m/>
    <m/>
    <m/>
    <s v="zdenekred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52"/>
    <s v="72059524"/>
    <s v="OLO"/>
    <s v="Tovačov Srřelci"/>
    <s v="Rejstřík"/>
    <s v="OK"/>
    <m/>
    <m/>
    <m/>
    <m/>
    <s v="aspis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1200"/>
    <s v="02363763"/>
    <s v="OLO"/>
    <s v="KrKol"/>
    <s v="Rejstřík"/>
    <s v="OK"/>
    <m/>
    <m/>
    <m/>
    <m/>
    <s v="tonda.kalab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49"/>
    <s v="75085488"/>
    <s v="JIM"/>
    <s v="Lysice"/>
    <s v="Rejstřík"/>
    <s v="OK"/>
    <m/>
    <m/>
    <m/>
    <m/>
    <s v="jarah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50"/>
    <s v="06957889"/>
    <s v="JIM"/>
    <s v="Karlín na Moravě, p.s.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51"/>
    <s v="49939785"/>
    <s v="JIM"/>
    <s v="AVZO TSČ HODONÍN, p.s."/>
    <s v="Rejstřík"/>
    <s v="OK"/>
    <m/>
    <m/>
    <m/>
    <m/>
    <s v="topiline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68"/>
    <s v="65338758"/>
    <s v="JIM"/>
    <s v="Obora"/>
    <s v="Rejstřík"/>
    <s v="OK"/>
    <m/>
    <n v="774718430"/>
    <m/>
    <s v="Josef Alexa"/>
    <s v="josefalexa@seznam.cz"/>
    <m/>
    <m/>
    <m/>
    <x v="0"/>
    <x v="0"/>
    <m/>
    <m/>
    <m/>
    <x v="0"/>
    <m/>
    <m/>
    <x v="0"/>
    <x v="0"/>
    <x v="0"/>
    <m/>
    <x v="0"/>
    <m/>
    <m/>
    <m/>
    <m/>
    <n v="1"/>
    <m/>
    <n v="1"/>
    <n v="1"/>
  </r>
  <r>
    <n v="70093"/>
    <s v="44993897"/>
    <s v="JIM"/>
    <s v="Brno-město č. 422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96"/>
    <s v="00557714"/>
    <s v="JIM"/>
    <s v="103.ZO Staré Brno"/>
    <s v="Rejstřík"/>
    <s v="OK"/>
    <m/>
    <m/>
    <m/>
    <m/>
    <s v="havelka.brno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07"/>
    <s v="65765184"/>
    <s v="JIM"/>
    <s v="Ochoz u Brna"/>
    <s v="Rejstřík"/>
    <s v="OK"/>
    <m/>
    <m/>
    <m/>
    <m/>
    <s v="drochyt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45"/>
    <s v="67011144"/>
    <s v="JIM"/>
    <s v="Rosice"/>
    <s v="Rejstřík"/>
    <s v="OK"/>
    <m/>
    <m/>
    <m/>
    <m/>
    <s v="osada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81"/>
    <s v="70966788"/>
    <s v="JIM"/>
    <s v="Senetařov"/>
    <s v="Rejstřík"/>
    <s v="OK"/>
    <m/>
    <m/>
    <m/>
    <m/>
    <s v="josefrybar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12"/>
    <s v="49459376"/>
    <s v="JIM"/>
    <s v="Radiokl.Bílovice n. Sv."/>
    <s v="Rejstřík"/>
    <s v="OK"/>
    <m/>
    <m/>
    <m/>
    <m/>
    <s v="ok2kgu@stadla.eu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36"/>
    <s v="05123348"/>
    <s v="JIM"/>
    <s v="Ždánice střelecká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37"/>
    <s v="75011484"/>
    <s v="JIM"/>
    <s v="Šardice"/>
    <s v="Rejstřík"/>
    <s v="OK"/>
    <m/>
    <n v="720499641"/>
    <m/>
    <m/>
    <s v="Tom.250@seznam.cz"/>
    <m/>
    <m/>
    <m/>
    <x v="1"/>
    <x v="0"/>
    <m/>
    <m/>
    <m/>
    <x v="0"/>
    <m/>
    <n v="1"/>
    <x v="0"/>
    <x v="0"/>
    <x v="0"/>
    <m/>
    <x v="0"/>
    <m/>
    <m/>
    <m/>
    <m/>
    <m/>
    <m/>
    <m/>
    <m/>
  </r>
  <r>
    <n v="70251"/>
    <s v="49939335"/>
    <s v="JIM"/>
    <s v="AVZO TSČ p.s. Kyjov"/>
    <s v="Rejstřík"/>
    <s v="OK"/>
    <m/>
    <m/>
    <m/>
    <m/>
    <s v="holcmanp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52"/>
    <s v="65767829"/>
    <s v="JIM"/>
    <s v="Kostelec u Kyjova"/>
    <s v="Rejstřík"/>
    <s v="OK"/>
    <m/>
    <m/>
    <m/>
    <m/>
    <s v="klimek120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56"/>
    <s v="65744306"/>
    <s v="JIM"/>
    <s v="Elektrárna Hodonín"/>
    <s v="Rejstřík"/>
    <s v="OK"/>
    <m/>
    <m/>
    <m/>
    <m/>
    <s v="svec.antonin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64"/>
    <s v="70906564"/>
    <s v="JIM"/>
    <s v="Čejč"/>
    <s v="Rejstřík"/>
    <s v="OK"/>
    <m/>
    <m/>
    <m/>
    <m/>
    <s v="liborkucera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72"/>
    <s v="45473854"/>
    <s v="JIM"/>
    <s v="Boskovice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13"/>
    <s v="05021448"/>
    <s v="JIM"/>
    <s v="Dubňany"/>
    <s v="Rejstřík"/>
    <s v="OK"/>
    <m/>
    <m/>
    <m/>
    <m/>
    <s v="ricif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20"/>
    <s v="71004009"/>
    <s v="JIM"/>
    <s v="BPP Hodonín"/>
    <s v="Rejstřík"/>
    <s v="OK"/>
    <m/>
    <m/>
    <m/>
    <m/>
    <s v="krabicka.advokat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27"/>
    <s v="71196277"/>
    <s v="JIM"/>
    <s v="Mikulčice"/>
    <s v="Rejstřík"/>
    <s v="OK"/>
    <m/>
    <m/>
    <m/>
    <m/>
    <s v="bolfikmi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47"/>
    <s v="05657091"/>
    <s v="JIM"/>
    <s v="Zálesák Ždánice"/>
    <s v="Rejstřík"/>
    <s v="OK"/>
    <m/>
    <m/>
    <m/>
    <m/>
    <s v="jirigali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49"/>
    <s v="65767187"/>
    <s v="JIM"/>
    <s v="Bzenec"/>
    <s v="Rejstřík"/>
    <s v="OK"/>
    <m/>
    <m/>
    <m/>
    <m/>
    <s v="ph.lav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58"/>
    <s v="05672058"/>
    <s v="JIM"/>
    <s v="Šitbořice"/>
    <s v="Rejstřík"/>
    <s v="OK"/>
    <m/>
    <m/>
    <m/>
    <m/>
    <s v="avzo.sitborice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365"/>
    <s v="69702225"/>
    <s v="JIM"/>
    <s v="Velké Pavlovice"/>
    <s v="Rejstřík"/>
    <s v="OK"/>
    <m/>
    <m/>
    <m/>
    <m/>
    <s v="jopavelka@post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17"/>
    <s v="61742929"/>
    <s v="JIM"/>
    <s v="Domanín"/>
    <s v="Rejstřík"/>
    <s v="OK"/>
    <m/>
    <m/>
    <m/>
    <m/>
    <s v="tiborsedlacek84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39"/>
    <s v="75085810"/>
    <s v="JIM"/>
    <s v="Jasínov"/>
    <s v="Rejstřík"/>
    <s v="OK"/>
    <m/>
    <m/>
    <m/>
    <m/>
    <s v="zoubek.j@ema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501"/>
    <s v="08234795"/>
    <s v="JIM"/>
    <s v="T.O. Zelenáči"/>
    <s v="Rejstřík"/>
    <s v="OK"/>
    <m/>
    <m/>
    <m/>
    <m/>
    <s v="cagaskovaann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516"/>
    <s v="71224041"/>
    <s v="JIM"/>
    <s v="Sport.stř.klub Tatra"/>
    <s v="Rejstřík"/>
    <s v="OK"/>
    <m/>
    <n v="773750150"/>
    <m/>
    <s v="Eduard Kratochvíl"/>
    <s v="p.sadovsky@atlas.cz"/>
    <s v="ekrat@cmail.cz"/>
    <s v="www.sskhodonin.webnode.cz"/>
    <m/>
    <x v="0"/>
    <x v="0"/>
    <m/>
    <m/>
    <m/>
    <x v="0"/>
    <m/>
    <m/>
    <x v="0"/>
    <x v="0"/>
    <x v="0"/>
    <m/>
    <x v="0"/>
    <m/>
    <m/>
    <m/>
    <m/>
    <m/>
    <m/>
    <m/>
    <m/>
  </r>
  <r>
    <n v="70521"/>
    <s v="01233670"/>
    <s v="JIM"/>
    <s v="Babice u Rosic"/>
    <s v="Rejstřík"/>
    <s v="OK"/>
    <m/>
    <m/>
    <m/>
    <m/>
    <s v="elektro.dvorak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09"/>
    <s v="44004206"/>
    <s v="ZLI"/>
    <s v="Lukov"/>
    <s v="Rejstřík"/>
    <s v="OK"/>
    <m/>
    <m/>
    <m/>
    <m/>
    <s v="brezikro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13"/>
    <s v="65792351"/>
    <s v="ZLI"/>
    <s v="Napajedla"/>
    <s v="Rejstřík"/>
    <s v="OK"/>
    <m/>
    <n v="605305315"/>
    <m/>
    <s v="Libor Kubíček"/>
    <s v="jaromir.strmiska@email.cz"/>
    <m/>
    <s v="www.avzonapajedla.estranky.cz/"/>
    <m/>
    <x v="0"/>
    <x v="0"/>
    <m/>
    <m/>
    <m/>
    <x v="0"/>
    <m/>
    <m/>
    <x v="0"/>
    <x v="0"/>
    <x v="0"/>
    <m/>
    <x v="0"/>
    <m/>
    <m/>
    <m/>
    <m/>
    <m/>
    <m/>
    <m/>
    <m/>
  </r>
  <r>
    <n v="70027"/>
    <s v="69702012"/>
    <s v="ZLI"/>
    <s v="Techn. Sporty Nivnice"/>
    <s v="Rejstřík"/>
    <s v="OK"/>
    <m/>
    <m/>
    <m/>
    <m/>
    <s v="f.viceni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29"/>
    <s v="60370424"/>
    <s v="ZLI"/>
    <s v="ZO Kudlovice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33"/>
    <s v="46256105"/>
    <s v="ZLI"/>
    <s v="Buchlovice"/>
    <s v="Rejstřík"/>
    <s v="OK"/>
    <m/>
    <m/>
    <m/>
    <m/>
    <s v="hana.sch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76"/>
    <s v="22709070"/>
    <s v="ZLI"/>
    <s v="Vizovice"/>
    <s v="Rejstřík"/>
    <s v="OK"/>
    <m/>
    <m/>
    <m/>
    <m/>
    <s v="krbic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99"/>
    <s v="06941753"/>
    <s v="ZLI"/>
    <s v="Tech.sporty Popovice"/>
    <s v="Rejstřík"/>
    <s v="OK"/>
    <m/>
    <m/>
    <m/>
    <m/>
    <s v="l.kusak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00"/>
    <s v="67009875"/>
    <s v="ZLI"/>
    <s v="Hluk"/>
    <s v="Rejstřík"/>
    <s v="OK"/>
    <m/>
    <m/>
    <m/>
    <m/>
    <s v="aomel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46"/>
    <s v="65792980"/>
    <s v="ZLI"/>
    <s v="Otrokovice"/>
    <s v="Rejstřík"/>
    <s v="OK"/>
    <m/>
    <m/>
    <m/>
    <m/>
    <s v="kutalekstan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64"/>
    <s v="62182986"/>
    <s v="ZLI"/>
    <s v="Zlín-Tečovice"/>
    <s v="Rejstřík"/>
    <s v="OK"/>
    <m/>
    <m/>
    <m/>
    <m/>
    <s v="avzo.tsc.zlin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80"/>
    <s v="40995798"/>
    <s v="ZLI"/>
    <s v="Automotokl. Tlumačov"/>
    <s v="Rejstřík"/>
    <s v="OK"/>
    <m/>
    <m/>
    <m/>
    <m/>
    <s v="r.prochaz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82"/>
    <s v="41695402"/>
    <s v="ZLI"/>
    <s v="Junior Zlín"/>
    <s v="Rejstřík"/>
    <s v="OK"/>
    <m/>
    <m/>
    <m/>
    <m/>
    <s v="rndr.k.sykor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522"/>
    <s v="75150760"/>
    <s v="ZLI"/>
    <s v="Za Moravou"/>
    <s v="Rejstřík"/>
    <s v="OK"/>
    <m/>
    <m/>
    <m/>
    <m/>
    <s v="zamoravou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97"/>
    <s v="47997699"/>
    <s v="ZLI"/>
    <s v="Poličná"/>
    <s v="Rejstřík"/>
    <s v="OK"/>
    <m/>
    <m/>
    <m/>
    <m/>
    <s v="fabos100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098"/>
    <s v="66934729"/>
    <s v="ZLI"/>
    <s v="Vsetín Město"/>
    <s v="Rejstřík"/>
    <s v="!!!"/>
    <m/>
    <m/>
    <m/>
    <m/>
    <s v="aeroteam@aeroteam.ct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176"/>
    <s v="68898223"/>
    <s v="ZLI"/>
    <s v="Liptál"/>
    <s v="Rejstřík"/>
    <s v="OK"/>
    <m/>
    <m/>
    <m/>
    <m/>
    <s v="holik43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15"/>
    <s v="66184657"/>
    <s v="ZLI"/>
    <s v="Huslenky"/>
    <s v="Rejstřík"/>
    <s v="OK"/>
    <m/>
    <m/>
    <m/>
    <m/>
    <s v="romana.kasparov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30"/>
    <s v="47997800"/>
    <s v="ZLI"/>
    <s v="Zděchov"/>
    <s v="Rejstřík"/>
    <s v="OK"/>
    <m/>
    <m/>
    <m/>
    <m/>
    <s v="88peja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54"/>
    <s v="05657032"/>
    <s v="ZLI"/>
    <s v="Gumárny Zubří"/>
    <s v="Rejstřík"/>
    <s v="OK"/>
    <m/>
    <m/>
    <m/>
    <m/>
    <s v="lumikj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56"/>
    <s v="64123669"/>
    <s v="ZLI"/>
    <s v="Dolní Bečva"/>
    <s v="Rejstřík"/>
    <s v="OK"/>
    <m/>
    <m/>
    <m/>
    <m/>
    <s v="vladimirvavrin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270"/>
    <s v="06641261"/>
    <s v="ZLI"/>
    <s v="Zbrojovka Vsetín"/>
    <s v="Rejstřík"/>
    <s v="OK"/>
    <m/>
    <m/>
    <m/>
    <m/>
    <s v="avzo.vsetin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80350"/>
    <s v="75044765"/>
    <s v="ZLI"/>
    <s v="Valašské Klobouky"/>
    <s v="Rejstřík"/>
    <s v="OK"/>
    <m/>
    <m/>
    <m/>
    <m/>
    <s v="strapinax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1400"/>
    <s v="75059622"/>
    <s v="ZLI"/>
    <s v="KrKol"/>
    <s v="Rejstřík"/>
    <s v="OK"/>
    <m/>
    <m/>
    <m/>
    <m/>
    <s v="jaromir.strmiska@email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33"/>
    <s v="49056514"/>
    <s v="VYS"/>
    <s v="Plačkov"/>
    <s v="Rejstřík"/>
    <s v="OK"/>
    <m/>
    <n v="608123412"/>
    <m/>
    <m/>
    <s v="lubosrajdl@seznam.cz"/>
    <s v="dddservis@seznam.cz"/>
    <m/>
    <m/>
    <x v="0"/>
    <x v="0"/>
    <m/>
    <m/>
    <m/>
    <x v="0"/>
    <m/>
    <m/>
    <x v="0"/>
    <x v="0"/>
    <x v="0"/>
    <m/>
    <x v="0"/>
    <m/>
    <m/>
    <m/>
    <m/>
    <m/>
    <m/>
    <m/>
    <m/>
  </r>
  <r>
    <n v="30051"/>
    <s v="49029878"/>
    <s v="VYS"/>
    <s v="Černovice"/>
    <s v="Rejstřík"/>
    <s v="OK"/>
    <m/>
    <m/>
    <m/>
    <m/>
    <s v="laja98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52"/>
    <s v="47224550"/>
    <s v="VYS"/>
    <s v="Horní Cerekev"/>
    <s v="Rejstřík"/>
    <s v="OK"/>
    <m/>
    <m/>
    <m/>
    <m/>
    <s v="jsankot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53"/>
    <s v="65041984"/>
    <s v="VYS"/>
    <s v="Košetice"/>
    <s v="Rejstřík"/>
    <s v="OK"/>
    <m/>
    <n v="723726395"/>
    <m/>
    <s v="František Daniel"/>
    <s v="frantisekdaniel@quick.cz"/>
    <m/>
    <s v="www.avzo-kosetice.wz.cz/"/>
    <m/>
    <x v="0"/>
    <x v="0"/>
    <m/>
    <m/>
    <m/>
    <x v="0"/>
    <m/>
    <m/>
    <x v="0"/>
    <x v="0"/>
    <x v="0"/>
    <m/>
    <x v="0"/>
    <m/>
    <m/>
    <m/>
    <m/>
    <m/>
    <m/>
    <m/>
    <m/>
  </r>
  <r>
    <n v="30054"/>
    <s v="60662638"/>
    <s v="VYS"/>
    <s v="Kejžlice"/>
    <s v="Rejstřík"/>
    <s v="OK"/>
    <m/>
    <m/>
    <m/>
    <m/>
    <s v="Z.Kolcav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55"/>
    <s v="65041933"/>
    <s v="VYS"/>
    <s v="Obrataň"/>
    <s v="Rejstřík"/>
    <s v="OK"/>
    <m/>
    <n v="728947162"/>
    <m/>
    <s v="Milan Novák"/>
    <s v="milan139@seznam.cz"/>
    <m/>
    <m/>
    <m/>
    <x v="0"/>
    <x v="0"/>
    <m/>
    <m/>
    <m/>
    <x v="0"/>
    <m/>
    <m/>
    <x v="0"/>
    <x v="0"/>
    <x v="0"/>
    <m/>
    <x v="0"/>
    <m/>
    <m/>
    <m/>
    <m/>
    <m/>
    <m/>
    <m/>
    <m/>
  </r>
  <r>
    <n v="30089"/>
    <s v="49056417"/>
    <s v="VYS"/>
    <s v="ZO mot.a sport.střelců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20"/>
    <s v="60127767"/>
    <s v="VYS"/>
    <s v="Havlíčkův Brod"/>
    <s v="Rejstřík"/>
    <s v="OK"/>
    <m/>
    <m/>
    <m/>
    <m/>
    <s v="jp.sanima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69"/>
    <s v="69153426"/>
    <s v="VYS"/>
    <s v="Svazarm Lip.nad.Sáz."/>
    <s v="Rejstřík"/>
    <s v="OK"/>
    <m/>
    <m/>
    <m/>
    <m/>
    <s v="lhotka.m@worldonline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91"/>
    <s v="62697552"/>
    <s v="VYS"/>
    <s v="Štoky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279"/>
    <s v="75084074"/>
    <s v="VYS"/>
    <s v="Hobby Cross kl.Štoky 2"/>
    <s v="Rejstřík"/>
    <s v="OK"/>
    <m/>
    <m/>
    <m/>
    <m/>
    <s v="tecl.karel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07"/>
    <s v="43378749"/>
    <s v="VYS"/>
    <s v="Technické Sporty"/>
    <s v="Rejstřík"/>
    <s v="OK"/>
    <m/>
    <m/>
    <m/>
    <m/>
    <s v="ssknmnm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54"/>
    <s v="64268357"/>
    <s v="VYS"/>
    <s v="Třebíč-Borovina"/>
    <s v="Rejstřík"/>
    <s v="OK"/>
    <m/>
    <m/>
    <m/>
    <m/>
    <s v="idservis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82"/>
    <s v="48894621"/>
    <s v="VYS"/>
    <s v="Bystřice nad Pernštej."/>
    <s v="Rejstřík"/>
    <s v="OK"/>
    <m/>
    <m/>
    <m/>
    <m/>
    <s v="aniretak17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118"/>
    <s v="70816263"/>
    <s v="VYS"/>
    <s v="TS Dukovany"/>
    <s v="Rejstřík"/>
    <s v="OK"/>
    <m/>
    <n v="777554561"/>
    <m/>
    <s v="Vincenc Horník"/>
    <s v="zots-dukovany@email.cz"/>
    <s v="strelnice-dukovany@email.cz"/>
    <s v="www.naseaktivity.cz"/>
    <m/>
    <x v="0"/>
    <x v="1"/>
    <n v="1"/>
    <m/>
    <n v="1"/>
    <x v="0"/>
    <n v="1"/>
    <m/>
    <x v="0"/>
    <x v="0"/>
    <x v="0"/>
    <n v="1"/>
    <x v="0"/>
    <n v="1"/>
    <m/>
    <m/>
    <m/>
    <n v="1"/>
    <m/>
    <m/>
    <m/>
  </r>
  <r>
    <n v="70180"/>
    <s v="70848386"/>
    <s v="VYS"/>
    <s v="Studenec"/>
    <s v="Rejstřík"/>
    <s v="OK"/>
    <m/>
    <m/>
    <m/>
    <m/>
    <s v="Zs.Studenec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207"/>
    <s v="64268063"/>
    <s v="VYS"/>
    <s v="Třebíč Poušov III."/>
    <s v="Rejstřík"/>
    <s v="OK"/>
    <m/>
    <m/>
    <m/>
    <m/>
    <s v="amt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15"/>
    <s v="70920214"/>
    <s v="VYS"/>
    <s v="Carp Club"/>
    <s v="Rejstřík"/>
    <s v="OK"/>
    <m/>
    <m/>
    <m/>
    <m/>
    <s v="krul.mira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523"/>
    <s v="72086076"/>
    <s v="VYS"/>
    <s v="Žírovnice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431"/>
    <s v="65759656"/>
    <s v="VYS"/>
    <s v="Velká Bíteš"/>
    <s v="Rejstřík"/>
    <s v="OK"/>
    <m/>
    <m/>
    <m/>
    <m/>
    <s v="vbrichard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90524"/>
    <s v="04748450"/>
    <s v="VYS"/>
    <s v="SSK Okříšky"/>
    <s v="Rejstřík"/>
    <s v="OK"/>
    <m/>
    <m/>
    <m/>
    <m/>
    <s v="dohnal.ivo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1003"/>
    <s v="49056867"/>
    <s v="VYS"/>
    <s v="KrKol"/>
    <s v="Rejstřík"/>
    <s v="OK"/>
    <m/>
    <m/>
    <m/>
    <m/>
    <s v="dddservi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03"/>
    <s v="48379107"/>
    <s v="PLZ"/>
    <s v="Strašice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07"/>
    <s v="75035308"/>
    <s v="PLZ"/>
    <s v="Mirošov"/>
    <s v="Rejstřík"/>
    <s v="OK"/>
    <m/>
    <m/>
    <m/>
    <m/>
    <s v="monika244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08"/>
    <s v="14704421"/>
    <s v="PLZ"/>
    <s v="Žilov"/>
    <s v="Rejstřík"/>
    <s v="OK"/>
    <m/>
    <m/>
    <m/>
    <m/>
    <s v="hnatale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13"/>
    <s v="49745361"/>
    <s v="PLZ"/>
    <s v="Horní Bříza"/>
    <s v="Rejstřík"/>
    <s v="OK"/>
    <m/>
    <m/>
    <m/>
    <m/>
    <s v="j.cvrcek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15"/>
    <s v="01329065"/>
    <s v="PLZ"/>
    <s v="Hostouň"/>
    <s v="Rejstřík"/>
    <s v="OK"/>
    <m/>
    <m/>
    <m/>
    <m/>
    <s v="bocanmilan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17"/>
    <s v="72551712"/>
    <s v="PLZ"/>
    <s v="Postřekov"/>
    <s v="Rejstřík"/>
    <s v="OK"/>
    <m/>
    <m/>
    <m/>
    <m/>
    <s v=" 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30"/>
    <s v="49744810"/>
    <s v="PLZ"/>
    <s v="Mladotice"/>
    <s v="Rejstřík"/>
    <s v="OK"/>
    <m/>
    <m/>
    <m/>
    <m/>
    <s v="safardapard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32"/>
    <s v="48381276"/>
    <s v="PLZ"/>
    <s v="Holoubkov"/>
    <s v="Rejstřík"/>
    <s v="OK"/>
    <m/>
    <m/>
    <m/>
    <m/>
    <s v="kotrsalz@razdva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39"/>
    <s v="06407218"/>
    <s v="PLZ"/>
    <s v="Plasy"/>
    <s v="Rejstřík"/>
    <s v="OK"/>
    <m/>
    <m/>
    <m/>
    <m/>
    <s v="rybarroku@email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44"/>
    <s v="49748416"/>
    <s v="PLZ"/>
    <s v="AMK Vejprnice"/>
    <s v="Rejstřík"/>
    <s v="!!!"/>
    <m/>
    <m/>
    <m/>
    <m/>
    <s v="koprivas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45"/>
    <s v="49744631"/>
    <s v="PLZ"/>
    <s v="Pňovany"/>
    <s v="Rejstřík"/>
    <s v="OK"/>
    <m/>
    <m/>
    <m/>
    <m/>
    <s v="ludvikpeikert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55"/>
    <s v="73740870"/>
    <s v="PLZ"/>
    <s v="Lipnice"/>
    <s v="Rejstřík"/>
    <s v="OK"/>
    <m/>
    <n v="606123083"/>
    <m/>
    <s v="Josef Baroch"/>
    <s v="baroch131@seznam.cz"/>
    <m/>
    <m/>
    <m/>
    <x v="0"/>
    <x v="0"/>
    <m/>
    <m/>
    <m/>
    <x v="0"/>
    <m/>
    <m/>
    <x v="0"/>
    <x v="0"/>
    <x v="0"/>
    <m/>
    <x v="0"/>
    <m/>
    <m/>
    <m/>
    <n v="1"/>
    <m/>
    <m/>
    <m/>
    <n v="1"/>
  </r>
  <r>
    <n v="40056"/>
    <s v="73714194"/>
    <s v="PLZ"/>
    <s v="SK Cinderella Dnešice"/>
    <s v="Rejstřík"/>
    <s v="OK"/>
    <m/>
    <m/>
    <m/>
    <m/>
    <s v="stengl@masobrejcha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57"/>
    <s v="05046891"/>
    <s v="PLZ"/>
    <s v="Sedliště"/>
    <s v="Rejstřík"/>
    <s v="OK"/>
    <m/>
    <m/>
    <m/>
    <m/>
    <s v="s.kubis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58"/>
    <s v="71196536"/>
    <s v="PLZ"/>
    <s v="Čižice"/>
    <s v="Rejstřík"/>
    <s v="OK"/>
    <m/>
    <m/>
    <m/>
    <m/>
    <s v="avzocizic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61"/>
    <s v="68785739"/>
    <s v="PLZ"/>
    <s v="Chotěšov"/>
    <s v="Rejstřík"/>
    <s v="!!!"/>
    <m/>
    <m/>
    <m/>
    <m/>
    <s v="petr731758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72"/>
    <s v="18232523"/>
    <s v="PLZ"/>
    <s v="Staňkov"/>
    <s v="Rejstřík"/>
    <s v="OK"/>
    <m/>
    <m/>
    <m/>
    <m/>
    <s v="p.raune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75"/>
    <s v="68784872"/>
    <s v="PLZ"/>
    <s v="Dubovka Plzeň-Litice"/>
    <s v="Rejstřík"/>
    <s v="OK"/>
    <m/>
    <m/>
    <m/>
    <m/>
    <s v=" 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86"/>
    <s v="71229426"/>
    <s v="PLZ"/>
    <s v="Kyn.klub Psohlavec"/>
    <s v="Rejstřík"/>
    <s v="OK"/>
    <m/>
    <m/>
    <m/>
    <m/>
    <s v="radek.gerberg@quick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93"/>
    <s v="71220364"/>
    <s v="PLZ"/>
    <s v="Volduchy"/>
    <s v="Rejstřík"/>
    <s v="OK"/>
    <m/>
    <m/>
    <m/>
    <m/>
    <s v="lukes@AZPluke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52"/>
    <s v="73713236"/>
    <s v="PLZ"/>
    <s v="Merklín u Přeštic"/>
    <s v="Rejstřík"/>
    <s v="OK"/>
    <m/>
    <m/>
    <m/>
    <m/>
    <s v="krizwerne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55"/>
    <s v="04727070"/>
    <s v="PLZ"/>
    <s v="Klášter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70"/>
    <s v="49208900"/>
    <s v="PLZ"/>
    <s v="Sušice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76"/>
    <s v="72550414"/>
    <s v="PLZ"/>
    <s v="Spálené Poříčí"/>
    <s v="Rejstřík"/>
    <s v="OK"/>
    <m/>
    <m/>
    <m/>
    <m/>
    <s v="strelniceporici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87"/>
    <s v="07711476"/>
    <s v="PLZ"/>
    <s v="AVZO SSK Tachov p.s."/>
    <s v="Rejstřík"/>
    <s v="!!!"/>
    <m/>
    <m/>
    <m/>
    <m/>
    <s v="frantisek.konigsmar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"/>
    <s v="06271561"/>
    <s v="PLZ"/>
    <s v="KrKol"/>
    <s v="Rejstřík"/>
    <s v="OK"/>
    <m/>
    <m/>
    <m/>
    <m/>
    <s v="baroch131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21"/>
    <s v="71156038"/>
    <s v="STČ"/>
    <s v="Ovčáry"/>
    <s v="Rejstřík"/>
    <s v="OK"/>
    <m/>
    <m/>
    <m/>
    <m/>
    <s v="vaclav.cabela@tiscali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22"/>
    <s v="07932260"/>
    <s v="STČ"/>
    <s v="BSK Lysá nad Labem"/>
    <s v="Rejstřík"/>
    <s v="!!!"/>
    <m/>
    <n v="702125402"/>
    <m/>
    <s v="Jiří Kropáček"/>
    <s v="kropacek@volny.cz"/>
    <m/>
    <m/>
    <m/>
    <x v="0"/>
    <x v="0"/>
    <m/>
    <m/>
    <n v="1"/>
    <x v="0"/>
    <m/>
    <m/>
    <x v="0"/>
    <x v="0"/>
    <x v="0"/>
    <m/>
    <x v="0"/>
    <m/>
    <m/>
    <m/>
    <m/>
    <m/>
    <n v="1"/>
    <n v="1"/>
    <m/>
  </r>
  <r>
    <n v="20023"/>
    <s v="62951416"/>
    <s v="STČ"/>
    <s v="Nové Dvory"/>
    <s v="Rejstřík"/>
    <s v="OK"/>
    <m/>
    <m/>
    <m/>
    <m/>
    <s v="michalkuber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24"/>
    <s v="05866138"/>
    <s v="STČ"/>
    <s v="Letecký klub Rohozec"/>
    <s v="Rejstřík"/>
    <s v="OK"/>
    <m/>
    <m/>
    <m/>
    <m/>
    <s v="jmily@atla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27"/>
    <s v="61883701"/>
    <s v="STČ"/>
    <s v="Radioklub Velim"/>
    <s v="Rejstřík"/>
    <s v="OK"/>
    <m/>
    <m/>
    <m/>
    <m/>
    <s v="libor.urbanek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31"/>
    <s v="70566097"/>
    <s v="STČ"/>
    <s v="Zbraslavice"/>
    <s v="Rejstřík"/>
    <s v="OK"/>
    <m/>
    <m/>
    <m/>
    <m/>
    <s v="volencovi@cbox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36"/>
    <s v="49520750"/>
    <s v="STČ"/>
    <s v="Kostelec nad Labem"/>
    <s v="Rejstřík"/>
    <s v="OK"/>
    <m/>
    <m/>
    <m/>
    <m/>
    <s v="a.neubert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38"/>
    <s v="70964742"/>
    <s v="STČ"/>
    <s v="SRK Dolní Dvůr"/>
    <s v="Rejstřík"/>
    <s v="OK"/>
    <m/>
    <m/>
    <m/>
    <m/>
    <s v="avzo20038.celakovice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40"/>
    <s v="68997884"/>
    <s v="STČ"/>
    <s v="Stř. klub Senomaty"/>
    <s v="Rejstřík"/>
    <s v="OK"/>
    <m/>
    <m/>
    <m/>
    <m/>
    <s v="kopriva@anexia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45"/>
    <s v="68998686"/>
    <s v="STČ"/>
    <s v="Kavaliér"/>
    <s v="Rejstřík"/>
    <s v="OK"/>
    <m/>
    <m/>
    <m/>
    <m/>
    <s v="avzo-ka-s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59"/>
    <s v="49518364"/>
    <s v="STČ"/>
    <s v="Neratovice"/>
    <s v="Rejstřík"/>
    <s v="OK"/>
    <m/>
    <m/>
    <m/>
    <m/>
    <s v="avzo.neratovic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60"/>
    <s v="07378122"/>
    <s v="STČ"/>
    <s v="Stř.spolek Signum laudis"/>
    <s v="Rejstřík"/>
    <s v="!!!"/>
    <m/>
    <m/>
    <m/>
    <m/>
    <s v="pyrotechnikM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68"/>
    <s v="61883743"/>
    <s v="STČ"/>
    <s v="Svazarm Starý Kolín"/>
    <s v="Rejstřík"/>
    <s v="OK"/>
    <m/>
    <m/>
    <m/>
    <m/>
    <s v="janvavricka49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075"/>
    <s v="64730972"/>
    <s v="STČ"/>
    <s v="Křinec"/>
    <s v="Rejstřík"/>
    <s v="OK"/>
    <m/>
    <n v="607105243"/>
    <m/>
    <s v="Miloslav Odvárko"/>
    <s v="avzo.krinec@seznam.cz"/>
    <m/>
    <s v="www.avzo-krinec.cz"/>
    <m/>
    <x v="0"/>
    <x v="0"/>
    <m/>
    <m/>
    <m/>
    <x v="0"/>
    <m/>
    <m/>
    <x v="0"/>
    <x v="0"/>
    <x v="0"/>
    <m/>
    <x v="0"/>
    <m/>
    <m/>
    <m/>
    <m/>
    <m/>
    <m/>
    <n v="1"/>
    <m/>
  </r>
  <r>
    <n v="20099"/>
    <s v="62994476"/>
    <s v="STČ"/>
    <s v="LSK AVZO Loučeň"/>
    <s v="Rejstřík"/>
    <s v="OK"/>
    <m/>
    <m/>
    <m/>
    <m/>
    <s v="Cpt.gbkropacek@yahoo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119"/>
    <s v="00664481"/>
    <s v="STČ"/>
    <s v="Automotoklub"/>
    <s v="Rejstřík"/>
    <s v="OK"/>
    <m/>
    <m/>
    <m/>
    <m/>
    <s v="mirekmys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124"/>
    <s v="62451898"/>
    <s v="STČ"/>
    <s v="Mnichovo Hradiště"/>
    <s v="Rejstřík"/>
    <s v="OK"/>
    <m/>
    <m/>
    <m/>
    <m/>
    <s v="hhata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126"/>
    <s v="62453637"/>
    <s v="STČ"/>
    <s v="Sovenice"/>
    <s v="Rejstřík"/>
    <s v="OK"/>
    <m/>
    <m/>
    <m/>
    <m/>
    <s v="avzo.sovenice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132"/>
    <s v="68378629"/>
    <s v="STČ"/>
    <s v="Grand Benešov"/>
    <s v="Rejstřík"/>
    <s v="OK"/>
    <m/>
    <n v="776787501"/>
    <n v="604474326"/>
    <s v="Milan Kočí"/>
    <s v="mkocibn@seznam.cz"/>
    <s v="pavelbenesov@seznam.cz"/>
    <s v="https://sskgrandbenesov.estranky.cz/"/>
    <m/>
    <x v="0"/>
    <x v="0"/>
    <m/>
    <m/>
    <m/>
    <x v="0"/>
    <m/>
    <m/>
    <x v="0"/>
    <x v="0"/>
    <x v="0"/>
    <m/>
    <x v="0"/>
    <m/>
    <m/>
    <m/>
    <m/>
    <m/>
    <m/>
    <m/>
    <m/>
  </r>
  <r>
    <n v="20192"/>
    <s v="05710553"/>
    <s v="STČ"/>
    <s v="Kalibr"/>
    <s v="Rejstřík"/>
    <s v="OK"/>
    <m/>
    <m/>
    <m/>
    <m/>
    <s v="jjilkova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20217"/>
    <s v="71208721"/>
    <s v="STČ"/>
    <s v="Čelákovice"/>
    <s v="Rejstřík"/>
    <s v="OK"/>
    <m/>
    <m/>
    <m/>
    <m/>
    <s v="vs234557@post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08"/>
    <s v="69291365"/>
    <s v="ÚST"/>
    <s v="Raná"/>
    <s v="Rejstřík"/>
    <s v="OK"/>
    <m/>
    <m/>
    <m/>
    <m/>
    <s v="miloslavkos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29"/>
    <s v="75052407"/>
    <s v="ÚST"/>
    <s v="Městská Bílina"/>
    <s v="Rejstřík"/>
    <s v="OK"/>
    <m/>
    <m/>
    <m/>
    <m/>
    <s v="billgates2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34"/>
    <s v="47767685"/>
    <s v="ÚST"/>
    <s v="Městská ZO Duchcov"/>
    <s v="Rejstřík"/>
    <s v="OK"/>
    <m/>
    <m/>
    <m/>
    <m/>
    <s v="petrhipsch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36"/>
    <s v="70200475"/>
    <s v="ÚST"/>
    <s v="Střelci Teplice"/>
    <s v="Rejstřík"/>
    <s v="OK"/>
    <m/>
    <m/>
    <m/>
    <m/>
    <s v="krejcovaivan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37"/>
    <s v="66090806"/>
    <s v="ÚST"/>
    <s v="Teplice hrad Doubrav."/>
    <s v="Rejstřík"/>
    <s v="OK"/>
    <m/>
    <m/>
    <m/>
    <m/>
    <s v="richterma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40"/>
    <s v="68454996"/>
    <s v="ÚST"/>
    <s v="Nučnice"/>
    <s v="Rejstřík"/>
    <s v="OK"/>
    <m/>
    <m/>
    <m/>
    <m/>
    <s v="tyle.mire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46"/>
    <s v="04326750"/>
    <s v="ÚST"/>
    <s v="ARK Klášterec n.Ohří"/>
    <s v="Rejstřík"/>
    <s v="OK"/>
    <m/>
    <m/>
    <m/>
    <m/>
    <s v="pokornaja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52"/>
    <s v="69292299"/>
    <s v="ÚST"/>
    <s v="Březno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58"/>
    <s v="64676447"/>
    <s v="ÚST"/>
    <s v="Varnsdorf"/>
    <s v="Rejstřík"/>
    <s v="!!!"/>
    <m/>
    <m/>
    <m/>
    <m/>
    <m/>
    <m/>
    <m/>
    <m/>
    <x v="2"/>
    <x v="0"/>
    <m/>
    <m/>
    <m/>
    <x v="0"/>
    <m/>
    <m/>
    <x v="0"/>
    <x v="0"/>
    <x v="0"/>
    <m/>
    <x v="0"/>
    <m/>
    <m/>
    <m/>
    <m/>
    <m/>
    <m/>
    <m/>
    <m/>
  </r>
  <r>
    <n v="50062"/>
    <s v="68975325"/>
    <s v="ÚST"/>
    <s v="Hamr Litvínov"/>
    <s v="Rejstřík"/>
    <s v="OK"/>
    <m/>
    <m/>
    <m/>
    <m/>
    <s v="jara.hanzal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64"/>
    <s v="70226563"/>
    <s v="ÚST"/>
    <s v="Střelci Klášterec nad Ohří"/>
    <s v="Rejstřík"/>
    <s v="OK"/>
    <m/>
    <m/>
    <m/>
    <m/>
    <s v="jarka.pestukov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69"/>
    <s v="04389328"/>
    <s v="ÚST"/>
    <s v="STSČ BP a ČSAD Děčín"/>
    <s v="Rejstřík"/>
    <s v="OK"/>
    <m/>
    <m/>
    <m/>
    <m/>
    <s v="jtabo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74"/>
    <s v="46718184"/>
    <s v="ÚST"/>
    <s v="Záře Severu Dol.Poust."/>
    <s v="Rejstřík"/>
    <s v="!!!"/>
    <m/>
    <m/>
    <m/>
    <m/>
    <m/>
    <m/>
    <m/>
    <m/>
    <x v="2"/>
    <x v="0"/>
    <m/>
    <m/>
    <m/>
    <x v="0"/>
    <m/>
    <m/>
    <x v="0"/>
    <x v="0"/>
    <x v="0"/>
    <m/>
    <x v="0"/>
    <m/>
    <m/>
    <m/>
    <m/>
    <m/>
    <m/>
    <m/>
    <m/>
  </r>
  <r>
    <n v="50091"/>
    <s v="75089564"/>
    <s v="ÚST"/>
    <s v="Litvínov I."/>
    <s v="Rejstřík"/>
    <s v="OK"/>
    <m/>
    <m/>
    <m/>
    <m/>
    <s v="matrasport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103"/>
    <s v="63125897"/>
    <s v="ÚST"/>
    <s v="Braňany"/>
    <s v="Rejstřík"/>
    <s v="OK"/>
    <m/>
    <m/>
    <m/>
    <m/>
    <s v="a.krausov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700"/>
    <s v="75047144"/>
    <s v="ÚST"/>
    <s v="KrKol"/>
    <s v="Rejstřík"/>
    <s v="OK"/>
    <m/>
    <m/>
    <m/>
    <m/>
    <s v="chabera.avzousti@atla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27"/>
    <s v="00519031"/>
    <s v="KV"/>
    <s v="Automotokl.Libav.údolí"/>
    <s v="Rejstřík"/>
    <s v="!!!"/>
    <m/>
    <m/>
    <m/>
    <m/>
    <s v="AK-LU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31"/>
    <s v="47720930"/>
    <s v="KV"/>
    <s v="AVZO Cheb - město"/>
    <s v="Rejstřík"/>
    <s v="OK"/>
    <m/>
    <m/>
    <m/>
    <m/>
    <s v="rous@cheb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70"/>
    <s v="47724200"/>
    <s v="KV"/>
    <s v="AVZO Aš"/>
    <s v="Rejstřík"/>
    <s v="OK"/>
    <m/>
    <m/>
    <m/>
    <m/>
    <s v="mituna5521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090"/>
    <s v="64840085"/>
    <s v="KV"/>
    <s v="Střelci Cheb"/>
    <s v="Rejstřík"/>
    <s v="OK"/>
    <m/>
    <m/>
    <m/>
    <m/>
    <s v="petr.1@atla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00"/>
    <s v="64840425"/>
    <s v="KV"/>
    <s v="Luby u Chebu"/>
    <s v="Rejstřík"/>
    <s v="!!!"/>
    <m/>
    <m/>
    <m/>
    <m/>
    <s v="vaclav.nes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03"/>
    <s v="18235069"/>
    <s v="KV"/>
    <s v="Františkovy lázně"/>
    <s v="Rejstřík"/>
    <s v="OK"/>
    <m/>
    <m/>
    <m/>
    <m/>
    <s v="avzofl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06"/>
    <s v="64840051"/>
    <s v="KV"/>
    <s v="AS Mariánské lázně"/>
    <s v="Rejstřík"/>
    <s v="OK"/>
    <m/>
    <m/>
    <m/>
    <m/>
    <s v="fcech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19"/>
    <s v="70876797"/>
    <s v="KV"/>
    <s v="AVZO ATOM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36"/>
    <s v="64839745"/>
    <s v="KV"/>
    <s v="Kl.plast.model. Cheb."/>
    <s v="Rejstřík"/>
    <s v="OK"/>
    <m/>
    <m/>
    <m/>
    <m/>
    <s v="p.nykodym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45"/>
    <s v="47722428"/>
    <s v="KV"/>
    <s v="AVZO Plesná"/>
    <s v="Rejstřík"/>
    <s v="OK"/>
    <m/>
    <m/>
    <m/>
    <m/>
    <s v="gustablaha@t-email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78"/>
    <s v="01345591"/>
    <s v="KV"/>
    <s v="SSK AVZO Jáchymov"/>
    <s v="Rejstřík"/>
    <s v="OK"/>
    <m/>
    <m/>
    <m/>
    <m/>
    <s v="novak@system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40181"/>
    <s v="47721600"/>
    <s v="KV"/>
    <s v="Střelecký klub AVZO Cheb"/>
    <s v="Rejstřík"/>
    <s v="OK"/>
    <m/>
    <n v="351013357"/>
    <n v="603519095"/>
    <s v="Tomáš Kožený"/>
    <s v="kozeny@avzo-cheb.cz"/>
    <m/>
    <s v="www.avzo-cheb.cz"/>
    <m/>
    <x v="0"/>
    <x v="0"/>
    <m/>
    <m/>
    <m/>
    <x v="0"/>
    <m/>
    <m/>
    <x v="0"/>
    <x v="0"/>
    <x v="0"/>
    <m/>
    <x v="0"/>
    <m/>
    <m/>
    <m/>
    <m/>
    <m/>
    <m/>
    <m/>
    <n v="1"/>
  </r>
  <r>
    <n v="40183"/>
    <s v="68781954"/>
    <s v="KV"/>
    <s v="Non Multi Cheb"/>
    <s v="Rejstřík"/>
    <s v="OK"/>
    <m/>
    <m/>
    <m/>
    <m/>
    <s v="0333979301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1"/>
    <s v="14705427"/>
    <s v="KV"/>
    <s v="KrKol"/>
    <s v="Rejstřík"/>
    <s v="OK"/>
    <m/>
    <m/>
    <m/>
    <m/>
    <s v="veber@avzo-cheb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37"/>
    <s v="64226646"/>
    <s v="KRH"/>
    <s v="Častolovice"/>
    <s v="Rejstřík"/>
    <s v="OK"/>
    <m/>
    <m/>
    <m/>
    <m/>
    <s v="vanzurova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41"/>
    <s v="62727290"/>
    <s v="KRH"/>
    <s v="Bohdašín"/>
    <s v="Rejstřík"/>
    <s v="OK"/>
    <m/>
    <m/>
    <m/>
    <m/>
    <s v="ladislav.broz@elitechnics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43"/>
    <s v="15032027"/>
    <s v="KRH"/>
    <s v="Městská Náchod"/>
    <s v="Rejstřík"/>
    <s v="OK"/>
    <m/>
    <m/>
    <m/>
    <m/>
    <s v="radomil.dostal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77"/>
    <s v="75106698"/>
    <s v="KRH"/>
    <s v="Roškopov"/>
    <s v="Rejstřík"/>
    <s v="OK"/>
    <m/>
    <m/>
    <m/>
    <m/>
    <s v="pk@kobit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116"/>
    <s v="46501169"/>
    <s v="KRH"/>
    <s v="Stř. klub Hubert"/>
    <s v="Rejstřík"/>
    <s v="OK"/>
    <m/>
    <m/>
    <m/>
    <m/>
    <s v="j.hejnis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120"/>
    <s v="75093588"/>
    <s v="KRH"/>
    <s v="Hostinné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142"/>
    <s v="05011434"/>
    <s v="KRH"/>
    <s v="Stř.klub ČD Meziměstí"/>
    <s v="Rejstřík"/>
    <s v="OK"/>
    <m/>
    <m/>
    <m/>
    <m/>
    <s v="radekjirman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04"/>
    <s v="13583077"/>
    <s v="PAR"/>
    <s v="Chrudim"/>
    <s v="Rejstřík"/>
    <s v="OK"/>
    <m/>
    <m/>
    <m/>
    <m/>
    <s v="hlinka.jaroslav@gmail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17"/>
    <s v="75107490"/>
    <s v="PAR"/>
    <s v="Biskupice"/>
    <s v="Rejstřík"/>
    <s v="OK"/>
    <m/>
    <m/>
    <m/>
    <m/>
    <s v="d.grimmova@jevicko.net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18"/>
    <s v="49328603"/>
    <s v="PAR"/>
    <s v="Jevíčko"/>
    <s v="Rejstřík"/>
    <s v="OK"/>
    <m/>
    <m/>
    <m/>
    <m/>
    <s v="avzo@avzojevicko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22"/>
    <s v="47491426"/>
    <s v="PAR"/>
    <s v="Technické sporty"/>
    <s v="Rejstřík"/>
    <s v="OK"/>
    <m/>
    <m/>
    <m/>
    <m/>
    <s v="pavelzavorka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24"/>
    <s v="63609258"/>
    <s v="PAR"/>
    <s v="Zájmový  kl. Stř.sportu"/>
    <s v="Rejstřík"/>
    <s v="OK"/>
    <m/>
    <m/>
    <m/>
    <m/>
    <s v="strelcivendoli@email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49"/>
    <s v="62033409"/>
    <s v="PAR"/>
    <s v="Polička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95"/>
    <s v="60104121"/>
    <s v="PAR"/>
    <s v="Zaječice"/>
    <s v="Rejstřík"/>
    <s v="OK"/>
    <m/>
    <m/>
    <m/>
    <m/>
    <s v="zdenex@atla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02"/>
    <s v="69567468"/>
    <s v="JIČ"/>
    <s v="Strmilov"/>
    <s v="Rejstřík"/>
    <s v="OK"/>
    <m/>
    <m/>
    <m/>
    <m/>
    <s v="a.andrasko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07"/>
    <s v="60077425"/>
    <s v="JIČ"/>
    <s v="Dívčice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08"/>
    <s v="65051572"/>
    <s v="JIČ"/>
    <s v="Všeteč"/>
    <s v="Rejstřík"/>
    <s v="OK"/>
    <m/>
    <m/>
    <m/>
    <m/>
    <s v="rehacekr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11"/>
    <s v="71213902"/>
    <s v="JIČ"/>
    <s v="Centropen Dačice"/>
    <s v="Rejstřík"/>
    <s v="OK"/>
    <m/>
    <m/>
    <m/>
    <m/>
    <s v="techklub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12"/>
    <s v="65051548"/>
    <s v="JIČ"/>
    <s v="Vltava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15"/>
    <s v="69109966"/>
    <s v="JIČ"/>
    <s v="Kolence"/>
    <s v="Rejstřík"/>
    <s v="OK"/>
    <m/>
    <m/>
    <m/>
    <m/>
    <s v="va.cap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32"/>
    <s v="13503685"/>
    <s v="JIČ"/>
    <s v="Žíteč"/>
    <s v="Rejstřík"/>
    <s v="OK"/>
    <m/>
    <n v="608058922"/>
    <m/>
    <s v="Josef Franta"/>
    <s v="frantajosef2@gmail.com"/>
    <m/>
    <m/>
    <m/>
    <x v="0"/>
    <x v="0"/>
    <m/>
    <m/>
    <m/>
    <x v="0"/>
    <n v="1"/>
    <m/>
    <x v="0"/>
    <x v="0"/>
    <x v="0"/>
    <m/>
    <x v="0"/>
    <m/>
    <m/>
    <m/>
    <m/>
    <n v="1"/>
    <m/>
    <m/>
    <m/>
  </r>
  <r>
    <n v="30036"/>
    <s v="71215832"/>
    <s v="JIČ"/>
    <s v="Agrodat"/>
    <s v="Rejstřík"/>
    <s v="OK"/>
    <m/>
    <m/>
    <m/>
    <m/>
    <s v="skarda@elz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39"/>
    <s v="65010442"/>
    <s v="JIČ"/>
    <s v="Trhové Sviny"/>
    <s v="Rejstřík"/>
    <s v="OK"/>
    <m/>
    <m/>
    <m/>
    <m/>
    <s v="frantisekslip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40"/>
    <s v="67171435"/>
    <s v="JIČ"/>
    <s v="Nové Hrady"/>
    <s v="Rejstřík"/>
    <s v="OK"/>
    <m/>
    <m/>
    <m/>
    <m/>
    <s v="ladanova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41"/>
    <s v="60816236"/>
    <s v="JIČ"/>
    <s v="Nová Bystřice"/>
    <s v="Rejstřík"/>
    <s v="OK"/>
    <m/>
    <m/>
    <m/>
    <m/>
    <s v="kemp@kemposika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50"/>
    <s v="46622934"/>
    <s v="JIČ"/>
    <s v="Automotokl.Vyšší Brod"/>
    <s v="Rejstřík"/>
    <s v="OK"/>
    <m/>
    <m/>
    <m/>
    <m/>
    <s v="amkvbrod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60"/>
    <s v="60816651"/>
    <s v="JIČ"/>
    <s v="Nežárka"/>
    <s v="Rejstřík"/>
    <s v="OK"/>
    <m/>
    <m/>
    <m/>
    <m/>
    <s v="avzotscnezark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72"/>
    <s v="47253312"/>
    <s v="JIČ"/>
    <s v="Pražák"/>
    <s v="Rejstřík"/>
    <s v="OK"/>
    <m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079"/>
    <s v="60819081"/>
    <s v="JIČ"/>
    <s v="Staré město pod Landšt."/>
    <s v="Rejstřík"/>
    <s v="OK"/>
    <m/>
    <m/>
    <m/>
    <m/>
    <s v="avzo.stmesto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01"/>
    <s v="70969426"/>
    <s v="JIČ"/>
    <s v="Automotokl.Sezim.Ústí"/>
    <s v="Rejstřík"/>
    <s v="OK"/>
    <m/>
    <m/>
    <m/>
    <m/>
    <s v="mykus@kabelta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04"/>
    <s v="65051564"/>
    <s v="JIČ"/>
    <s v="Olešnice"/>
    <s v="Rejstřík"/>
    <s v="OK"/>
    <m/>
    <m/>
    <m/>
    <m/>
    <s v="Daniel.petrovic@DAFTRUCKS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12"/>
    <s v="60085916"/>
    <s v="JIČ"/>
    <s v="Frymburk"/>
    <s v="Rejstřík"/>
    <s v="!!!"/>
    <s v="zrušit"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13"/>
    <s v="46621954"/>
    <s v="JIČ"/>
    <s v="Malonty"/>
    <s v="Rejstřík"/>
    <s v="OK"/>
    <m/>
    <m/>
    <m/>
    <m/>
    <s v="eli.pesel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19"/>
    <s v="69102945"/>
    <s v="JIČ"/>
    <s v="Zliv"/>
    <s v="Rejstřík"/>
    <s v="!!!"/>
    <m/>
    <m/>
    <m/>
    <m/>
    <s v="vlasek.josef@necoss.net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35"/>
    <s v="01853341"/>
    <s v="JIČ"/>
    <s v="Stř.klub Chvalšiny"/>
    <s v="Rejstřík"/>
    <s v="OK"/>
    <m/>
    <m/>
    <m/>
    <m/>
    <s v="pcimbalnik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86"/>
    <s v="71214003"/>
    <s v="JIČ"/>
    <s v="Střelci Dačice"/>
    <s v="Rejstřík"/>
    <s v="OK"/>
    <m/>
    <m/>
    <m/>
    <m/>
    <s v="info@vojtechmarek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87"/>
    <s v="70520062"/>
    <s v="JIČ"/>
    <s v="Natura Litvínovice"/>
    <s v="Rejstřík"/>
    <s v="!!!"/>
    <s v="zrušit"/>
    <m/>
    <m/>
    <m/>
    <m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30188"/>
    <s v="05392021"/>
    <s v="JIČ"/>
    <s v="SSK Slavonice"/>
    <s v="Rejstřík"/>
    <s v="OK"/>
    <m/>
    <m/>
    <m/>
    <m/>
    <s v="jedu.mirek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23"/>
    <s v="46748563"/>
    <s v="LIB"/>
    <s v="Chrastava"/>
    <s v="Rejstřík"/>
    <s v="OK"/>
    <m/>
    <m/>
    <m/>
    <m/>
    <s v="rajnoha@centru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50096"/>
    <s v="46748661"/>
    <s v="LIB"/>
    <s v="Hejnice"/>
    <s v="Rejstřík"/>
    <s v="OK"/>
    <m/>
    <m/>
    <m/>
    <m/>
    <s v="jiri.votava@knorr-bremse.com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03"/>
    <s v="49294636"/>
    <s v="LIB"/>
    <s v="Horní Branná"/>
    <s v="Rejstřík"/>
    <s v="OK"/>
    <m/>
    <m/>
    <m/>
    <m/>
    <s v="Narvik11@atlas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60005"/>
    <s v="49295535"/>
    <s v="LIB"/>
    <s v="1.ZO Semily"/>
    <s v="Rejstřík"/>
    <s v="OK"/>
    <m/>
    <n v="731833192"/>
    <m/>
    <s v="Lenka Sedláčková"/>
    <s v="lenuska.sedlackova@seznam.cz"/>
    <m/>
    <m/>
    <m/>
    <x v="0"/>
    <x v="0"/>
    <m/>
    <m/>
    <m/>
    <x v="0"/>
    <m/>
    <m/>
    <x v="0"/>
    <x v="0"/>
    <x v="0"/>
    <m/>
    <x v="0"/>
    <m/>
    <m/>
    <m/>
    <m/>
    <m/>
    <m/>
    <m/>
    <m/>
  </r>
  <r>
    <n v="10009"/>
    <s v="45247480"/>
    <s v="PHA"/>
    <s v="Klub potapěč§ AQIS"/>
    <s v="Rejstřík"/>
    <s v="OK"/>
    <m/>
    <m/>
    <m/>
    <m/>
    <s v="jjelenova@volny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10010"/>
    <s v="06417256"/>
    <s v="PHA"/>
    <s v="Kyn.cvičiště DRAX-Vinoř"/>
    <s v="Rejstřík"/>
    <s v="OK"/>
    <m/>
    <m/>
    <m/>
    <m/>
    <s v="H2Oiveta@seznam.cz"/>
    <m/>
    <m/>
    <m/>
    <x v="1"/>
    <x v="0"/>
    <m/>
    <m/>
    <m/>
    <x v="0"/>
    <m/>
    <m/>
    <x v="0"/>
    <x v="0"/>
    <x v="0"/>
    <m/>
    <x v="0"/>
    <m/>
    <m/>
    <m/>
    <m/>
    <m/>
    <m/>
    <m/>
    <m/>
  </r>
  <r>
    <n v="10045"/>
    <s v="15268772"/>
    <s v="PHA"/>
    <s v="Klub historie kolej.dopr."/>
    <s v="Rejstřík"/>
    <s v="OK"/>
    <m/>
    <m/>
    <m/>
    <m/>
    <s v="khkd@seznam.cz"/>
    <m/>
    <m/>
    <m/>
    <x v="1"/>
    <x v="0"/>
    <m/>
    <m/>
    <m/>
    <x v="0"/>
    <m/>
    <m/>
    <x v="0"/>
    <x v="0"/>
    <x v="0"/>
    <m/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49">
  <r>
    <n v="80013"/>
    <s v="70923981"/>
    <x v="0"/>
    <s v="PS AVZO TSČ ČR STŘELECKÝ KLUB SUDICE"/>
    <n v="1535"/>
    <n v="27"/>
    <m/>
    <n v="1370"/>
    <n v="24"/>
    <m/>
    <n v="1250"/>
    <n v="25"/>
    <m/>
  </r>
  <r>
    <n v="80016"/>
    <s v="04589955"/>
    <x v="0"/>
    <s v="AVZO TSČ ČR p. s. Otice - klub střelectví"/>
    <n v="3000"/>
    <n v="60"/>
    <m/>
    <n v="3000"/>
    <n v="60"/>
    <m/>
    <n v="2950"/>
    <n v="59"/>
    <m/>
  </r>
  <r>
    <n v="80018"/>
    <s v="70630372"/>
    <x v="0"/>
    <s v="AVZO TSČ ČR ZO 80018 Neplachovice, p. s."/>
    <n v="1150"/>
    <n v="17"/>
    <n v="10"/>
    <n v="1050"/>
    <n v="15"/>
    <n v="10"/>
    <n v="1030"/>
    <n v="14"/>
    <n v="11"/>
  </r>
  <r>
    <n v="80021"/>
    <s v="68334290"/>
    <x v="0"/>
    <s v="AVZO TSČ ČR ŠENOV p.s."/>
    <n v="1380"/>
    <n v="26"/>
    <n v="5"/>
    <n v="1450"/>
    <n v="26"/>
    <n v="5"/>
    <n v="700"/>
    <n v="14"/>
    <m/>
  </r>
  <r>
    <n v="80022"/>
    <s v="47813270"/>
    <x v="0"/>
    <s v="P.S. AVZO zo Chlebičov"/>
    <n v="750"/>
    <m/>
    <m/>
    <n v="750"/>
    <m/>
    <m/>
    <m/>
    <m/>
    <m/>
  </r>
  <r>
    <n v="80025"/>
    <s v="68177437"/>
    <x v="0"/>
    <s v="AVZO - TSČ ZO Píšť p.s."/>
    <n v="990"/>
    <n v="17"/>
    <n v="4"/>
    <n v="990"/>
    <n v="18"/>
    <n v="3"/>
    <n v="1140"/>
    <n v="21"/>
    <n v="3"/>
  </r>
  <r>
    <n v="80031"/>
    <s v="68898827"/>
    <x v="0"/>
    <s v="ASOCIACE víceúčelových ZO technických sportů a činností, 1. zákl.org. KOVONA KARVINÁ"/>
    <n v="2410"/>
    <n v="44"/>
    <n v="7"/>
    <n v="2100"/>
    <n v="39"/>
    <n v="5"/>
    <n v="2020"/>
    <n v="38"/>
    <n v="4"/>
  </r>
  <r>
    <n v="80032"/>
    <s v="05741947"/>
    <x v="0"/>
    <s v="AVZO Kynologický klub Kovona Karviná, p. s."/>
    <n v="1980"/>
    <n v="39"/>
    <n v="1"/>
    <n v="1750"/>
    <n v="35"/>
    <m/>
    <n v="1460"/>
    <n v="28"/>
    <n v="2"/>
  </r>
  <r>
    <n v="80034"/>
    <s v="47815086"/>
    <x v="0"/>
    <s v="AVZO TSČ ČR Opava p.s."/>
    <n v="593"/>
    <n v="21"/>
    <n v="6"/>
    <n v="1580"/>
    <n v="28"/>
    <n v="11"/>
    <m/>
    <m/>
    <m/>
  </r>
  <r>
    <n v="80043"/>
    <s v="65890949"/>
    <x v="0"/>
    <s v="Sdružení technických sportů a činností 79.ZO Důl Dukla"/>
    <n v="250"/>
    <m/>
    <m/>
    <m/>
    <m/>
    <m/>
    <m/>
    <m/>
    <m/>
  </r>
  <r>
    <n v="80046"/>
    <s v="68177763"/>
    <x v="0"/>
    <s v="AVZO TSČ ČR Střelecký klub Bělá, p.s."/>
    <m/>
    <m/>
    <m/>
    <n v="300"/>
    <m/>
    <m/>
    <n v="300"/>
    <n v="5"/>
    <m/>
  </r>
  <r>
    <n v="80047"/>
    <s v="71229914"/>
    <x v="0"/>
    <s v="AVZO TSČ ČR, ZO VELKÁ POLOM"/>
    <n v="950"/>
    <n v="19"/>
    <m/>
    <n v="950"/>
    <n v="19"/>
    <m/>
    <n v="950"/>
    <n v="19"/>
    <m/>
  </r>
  <r>
    <n v="80058"/>
    <s v="71223355"/>
    <x v="0"/>
    <s v="AVZO ZSČ ČR Střelecký klub Darkovičky"/>
    <n v="450"/>
    <n v="9"/>
    <m/>
    <n v="400"/>
    <n v="8"/>
    <m/>
    <n v="710"/>
    <m/>
    <m/>
  </r>
  <r>
    <n v="80059"/>
    <s v="44742193"/>
    <x v="0"/>
    <s v="POBOČNÝ SPOLEK AVZO TSČ ČR ZO HORNÍ BENEŠOV"/>
    <n v="1080"/>
    <m/>
    <m/>
    <n v="1090"/>
    <n v="20"/>
    <n v="5"/>
    <n v="1040"/>
    <n v="16"/>
    <n v="8"/>
  </r>
  <r>
    <n v="80063"/>
    <s v="47815451"/>
    <x v="0"/>
    <s v="Asociace víceúčelových ZO technických sportů a činností ČR ZO Budišov nad Budišovkou"/>
    <n v="3350"/>
    <n v="67"/>
    <m/>
    <n v="3250"/>
    <n v="65"/>
    <m/>
    <n v="3100"/>
    <n v="62"/>
    <m/>
  </r>
  <r>
    <n v="80070"/>
    <s v="75133181"/>
    <x v="0"/>
    <s v="RADIO-MOTOKLUB AVZO TSČ RAŠKOVICE"/>
    <n v="1400"/>
    <m/>
    <m/>
    <n v="1400"/>
    <n v="28"/>
    <m/>
    <m/>
    <m/>
    <m/>
  </r>
  <r>
    <n v="80077"/>
    <s v="72075431"/>
    <x v="0"/>
    <s v="AVZO TSČ ČR SKÁLA"/>
    <n v="1350"/>
    <m/>
    <m/>
    <n v="1500"/>
    <m/>
    <m/>
    <n v="1400"/>
    <n v="28"/>
    <m/>
  </r>
  <r>
    <n v="80078"/>
    <s v="67340300"/>
    <x v="0"/>
    <s v="AVZO Střelecký spolek Odry, p.s."/>
    <n v="1750"/>
    <n v="35"/>
    <m/>
    <n v="1600"/>
    <n v="32"/>
    <m/>
    <n v="1500"/>
    <n v="30"/>
    <m/>
  </r>
  <r>
    <n v="80088"/>
    <s v="48426351"/>
    <x v="0"/>
    <s v="AVZO TSČ ČR 2. ZO Karviná"/>
    <n v="3080"/>
    <n v="61"/>
    <n v="1"/>
    <n v="3180"/>
    <n v="63"/>
    <n v="1"/>
    <n v="2740"/>
    <n v="53"/>
    <n v="3"/>
  </r>
  <r>
    <n v="80099"/>
    <s v="43961835"/>
    <x v="0"/>
    <s v="AVZO ČR 59.ZO Radioklub OK2KHF Havířov o.s."/>
    <n v="300"/>
    <n v="6"/>
    <m/>
    <n v="300"/>
    <n v="6"/>
    <m/>
    <n v="350"/>
    <m/>
    <m/>
  </r>
  <r>
    <n v="80110"/>
    <s v="65890744"/>
    <x v="0"/>
    <s v="112.ZO AVZO technických sportů a činností ČR"/>
    <n v="6400"/>
    <n v="128"/>
    <m/>
    <n v="1000"/>
    <m/>
    <m/>
    <n v="1100"/>
    <n v="22"/>
    <m/>
  </r>
  <r>
    <n v="80114"/>
    <s v="00576689"/>
    <x v="0"/>
    <s v="AVZO Kopřivnice, p. s."/>
    <n v="1820"/>
    <n v="52"/>
    <n v="13"/>
    <n v="1820"/>
    <n v="52"/>
    <n v="13"/>
    <n v="1820"/>
    <m/>
    <m/>
  </r>
  <r>
    <n v="80120"/>
    <s v="68921217"/>
    <x v="0"/>
    <s v="AVZO ČR, ZO technických sportů a činností, Městské sdružení"/>
    <n v="1550"/>
    <n v="31"/>
    <m/>
    <n v="1490"/>
    <n v="28"/>
    <n v="3"/>
    <n v="2040"/>
    <n v="33"/>
    <n v="13"/>
  </r>
  <r>
    <n v="80129"/>
    <s v="44738561"/>
    <x v="0"/>
    <s v="AVZO technických sportů a činností, p. s."/>
    <n v="250"/>
    <m/>
    <m/>
    <n v="250"/>
    <m/>
    <m/>
    <n v="250"/>
    <m/>
    <m/>
  </r>
  <r>
    <n v="80130"/>
    <s v="44937415"/>
    <x v="0"/>
    <s v="AVZO STUDÉNKA p. s."/>
    <n v="3150"/>
    <m/>
    <m/>
    <n v="3200"/>
    <m/>
    <m/>
    <n v="2490"/>
    <m/>
    <m/>
  </r>
  <r>
    <n v="80160"/>
    <s v="49591223"/>
    <x v="0"/>
    <s v="AVZO-TSČ-ČR ZO služební kynologie Místek 2"/>
    <n v="350"/>
    <m/>
    <m/>
    <n v="350"/>
    <m/>
    <m/>
    <n v="350"/>
    <m/>
    <m/>
  </r>
  <r>
    <n v="80211"/>
    <s v="15504018"/>
    <x v="0"/>
    <s v="Asoc.víceúč.ZO tech.sport.a čin.ČR,ZO-AVIA klub, p. s."/>
    <n v="450"/>
    <m/>
    <m/>
    <n v="400"/>
    <m/>
    <m/>
    <n v="400"/>
    <m/>
    <m/>
  </r>
  <r>
    <n v="80231"/>
    <s v="65468589"/>
    <x v="0"/>
    <s v="76.ZO AVZO p.s."/>
    <n v="400"/>
    <n v="8"/>
    <m/>
    <n v="400"/>
    <n v="8"/>
    <m/>
    <n v="350"/>
    <n v="7"/>
    <m/>
  </r>
  <r>
    <n v="80247"/>
    <s v="71226028"/>
    <x v="0"/>
    <s v="AVZO TSČ ČR DPB Paskov, p. s."/>
    <n v="460"/>
    <m/>
    <m/>
    <n v="510"/>
    <n v="9"/>
    <n v="1"/>
    <n v="510"/>
    <m/>
    <m/>
  </r>
  <r>
    <n v="80296"/>
    <s v="75087006"/>
    <x v="0"/>
    <s v="AVZO AUTOMOTOKLUB TATRA NOVÝ JIČÍN, p. s."/>
    <n v="250"/>
    <n v="5"/>
    <m/>
    <n v="250"/>
    <n v="5"/>
    <m/>
    <n v="250"/>
    <n v="5"/>
    <m/>
  </r>
  <r>
    <n v="80312"/>
    <s v="68916949"/>
    <x v="0"/>
    <s v="AVZO Stará Bělá p. s."/>
    <n v="780"/>
    <n v="6"/>
    <n v="16"/>
    <n v="830"/>
    <n v="7"/>
    <n v="16"/>
    <n v="860"/>
    <m/>
    <m/>
  </r>
  <r>
    <n v="80351"/>
    <s v="72021004"/>
    <x v="0"/>
    <s v="AVZO Outdoor klub Krnov, p.s."/>
    <n v="430"/>
    <n v="9"/>
    <m/>
    <n v="430"/>
    <m/>
    <m/>
    <n v="430"/>
    <n v="8"/>
    <n v="1"/>
  </r>
  <r>
    <n v="80354"/>
    <s v="05699860"/>
    <x v="0"/>
    <s v="AVZO TSČ ČR p. s. Střelecký klub Frýdek Místek"/>
    <n v="1000"/>
    <n v="20"/>
    <m/>
    <n v="800"/>
    <n v="16"/>
    <m/>
    <n v="800"/>
    <n v="16"/>
    <m/>
  </r>
  <r>
    <n v="70131"/>
    <s v="62859013"/>
    <x v="1"/>
    <s v="AVZO TSČ ČR STŘELECKÝ KLUB NĚMČICE n/H"/>
    <n v="3960"/>
    <n v="80"/>
    <m/>
    <n v="3880"/>
    <n v="78"/>
    <m/>
    <n v="3930"/>
    <m/>
    <m/>
  </r>
  <r>
    <n v="70189"/>
    <s v="68689225"/>
    <x v="1"/>
    <s v="ZO AVZO Klopotovice, reg. číslo 70189"/>
    <n v="900"/>
    <m/>
    <m/>
    <n v="900"/>
    <n v="18"/>
    <m/>
    <n v="900"/>
    <m/>
    <m/>
  </r>
  <r>
    <n v="70306"/>
    <s v="44160003"/>
    <x v="1"/>
    <s v="Okresní kolegium asociace víceúčelových ZO technických sportů a činností Prostějov"/>
    <n v="630"/>
    <m/>
    <m/>
    <n v="630"/>
    <n v="15"/>
    <m/>
    <m/>
    <m/>
    <m/>
  </r>
  <r>
    <n v="80023"/>
    <s v="75107376"/>
    <x v="1"/>
    <s v="AVZO HANUŠOVICE p.s."/>
    <n v="890"/>
    <n v="13"/>
    <n v="8"/>
    <n v="840"/>
    <n v="15"/>
    <n v="3"/>
    <n v="710"/>
    <m/>
    <m/>
  </r>
  <r>
    <n v="80040"/>
    <s v="68318405"/>
    <x v="1"/>
    <s v="AVZO TSČ ČR, p.s. Šumperk - Temenice"/>
    <n v="6800"/>
    <n v="127"/>
    <n v="15"/>
    <n v="6090"/>
    <n v="114"/>
    <n v="13"/>
    <n v="5590"/>
    <n v="107"/>
    <n v="8"/>
  </r>
  <r>
    <n v="80056"/>
    <s v="64988252"/>
    <x v="1"/>
    <s v="AVZO TSČ ČR ZO PÍSEČNÁ, p.s."/>
    <n v="750"/>
    <n v="15"/>
    <m/>
    <n v="800"/>
    <n v="15"/>
    <m/>
    <n v="800"/>
    <m/>
    <m/>
  </r>
  <r>
    <n v="80073"/>
    <s v="72091100"/>
    <x v="1"/>
    <s v="ZO - Kynologie AVZO 80073 Jeseník, p.s."/>
    <n v="660"/>
    <m/>
    <m/>
    <n v="500"/>
    <n v="10"/>
    <m/>
    <n v="550"/>
    <m/>
    <m/>
  </r>
  <r>
    <n v="80090"/>
    <s v="70944709"/>
    <x v="1"/>
    <s v="ZO Mikulovice u Jeseníku, p.s."/>
    <n v="1350"/>
    <n v="27"/>
    <m/>
    <n v="1150"/>
    <n v="23"/>
    <m/>
    <n v="1150"/>
    <n v="23"/>
    <m/>
  </r>
  <r>
    <n v="80091"/>
    <s v="00577901"/>
    <x v="1"/>
    <s v="AVZO TSČ ČR ZO Rybník Kocián Loučná"/>
    <n v="1650"/>
    <n v="33"/>
    <m/>
    <n v="1700"/>
    <n v="34"/>
    <m/>
    <n v="1300"/>
    <n v="26"/>
    <m/>
  </r>
  <r>
    <n v="80101"/>
    <s v="16626826"/>
    <x v="1"/>
    <s v="AVZO TSČ ČR Postřelmov, p.s."/>
    <n v="980"/>
    <m/>
    <m/>
    <n v="600"/>
    <n v="12"/>
    <m/>
    <n v="600"/>
    <m/>
    <m/>
  </r>
  <r>
    <n v="80119"/>
    <s v="68911467"/>
    <x v="1"/>
    <s v="AVZO TSČ ČR ZLATÉ HORY"/>
    <n v="3860"/>
    <n v="76"/>
    <n v="2"/>
    <n v="3470"/>
    <n v="67"/>
    <n v="4"/>
    <n v="3440"/>
    <m/>
    <m/>
  </r>
  <r>
    <n v="80122"/>
    <s v="71010629"/>
    <x v="1"/>
    <s v="AVZO TSČ ČR Bělá pod Pradědem p.s."/>
    <n v="2750"/>
    <n v="55"/>
    <m/>
    <n v="2350"/>
    <n v="48"/>
    <m/>
    <n v="2050"/>
    <n v="41"/>
    <m/>
  </r>
  <r>
    <n v="80123"/>
    <s v="72068124"/>
    <x v="1"/>
    <s v="AVZO TSČ ČR p.s. Bernartice"/>
    <n v="550"/>
    <n v="11"/>
    <m/>
    <n v="500"/>
    <n v="10"/>
    <m/>
    <n v="400"/>
    <m/>
    <m/>
  </r>
  <r>
    <n v="80133"/>
    <s v="70640190"/>
    <x v="1"/>
    <s v="AVZO TSČ ČR LOŠTICE PS"/>
    <n v="1650"/>
    <m/>
    <m/>
    <n v="1600"/>
    <n v="32"/>
    <m/>
    <n v="1600"/>
    <m/>
    <m/>
  </r>
  <r>
    <n v="80135"/>
    <s v="75007266"/>
    <x v="1"/>
    <s v="Střelecký klub Staré město pod Sněžníkem, p.s."/>
    <n v="2000"/>
    <m/>
    <m/>
    <n v="2000"/>
    <n v="20"/>
    <m/>
    <n v="2000"/>
    <m/>
    <m/>
  </r>
  <r>
    <n v="80181"/>
    <s v="64989577"/>
    <x v="1"/>
    <s v="AVZO TSČ ČR 80181 TOVAČOV p.s."/>
    <n v="250"/>
    <n v="5"/>
    <m/>
    <n v="500"/>
    <n v="10"/>
    <m/>
    <n v="250"/>
    <m/>
    <m/>
  </r>
  <r>
    <n v="80192"/>
    <s v="75135132"/>
    <x v="1"/>
    <s v="AVZO TSČ ČR p.s. 788/4 RAPOTÍN 546"/>
    <n v="350"/>
    <m/>
    <m/>
    <n v="350"/>
    <n v="7"/>
    <m/>
    <n v="350"/>
    <m/>
    <m/>
  </r>
  <r>
    <n v="80194"/>
    <s v="04414161"/>
    <x v="1"/>
    <s v="AVZO TSČ ČR PS ROVENSKO"/>
    <n v="750"/>
    <n v="15"/>
    <m/>
    <n v="750"/>
    <n v="15"/>
    <m/>
    <n v="750"/>
    <n v="15"/>
    <m/>
  </r>
  <r>
    <n v="80272"/>
    <s v="47998903"/>
    <x v="1"/>
    <s v="AVZO TSČ ČR Z.S. - STŘELECKÝ KLUB Přerov-Újezdec, p.s."/>
    <n v="1390"/>
    <n v="20"/>
    <n v="13"/>
    <n v="1500"/>
    <n v="25"/>
    <n v="5"/>
    <n v="1450"/>
    <n v="26"/>
    <n v="5"/>
  </r>
  <r>
    <n v="80320"/>
    <s v="43961304"/>
    <x v="1"/>
    <s v="AVZO Dubicko p.s."/>
    <n v="2100"/>
    <m/>
    <m/>
    <n v="1750"/>
    <n v="26"/>
    <n v="15"/>
    <n v="1410"/>
    <m/>
    <m/>
  </r>
  <r>
    <n v="80326"/>
    <s v="75104440"/>
    <x v="1"/>
    <s v="ZO AVZO TSČ ČR Šumperk - sever"/>
    <n v="690"/>
    <m/>
    <m/>
    <n v="630"/>
    <m/>
    <n v="21"/>
    <m/>
    <m/>
    <m/>
  </r>
  <r>
    <n v="80333"/>
    <s v="70640025"/>
    <x v="1"/>
    <s v="AVZO TSČ ČR Vidnava p.s."/>
    <n v="1100"/>
    <n v="22"/>
    <m/>
    <n v="1100"/>
    <n v="21"/>
    <n v="1"/>
    <n v="900"/>
    <m/>
    <m/>
  </r>
  <r>
    <n v="80346"/>
    <s v="05583918"/>
    <x v="1"/>
    <s v="AVZO PŘEROV p.s."/>
    <n v="490"/>
    <n v="8"/>
    <n v="3"/>
    <n v="490"/>
    <n v="8"/>
    <n v="3"/>
    <n v="410"/>
    <n v="7"/>
    <n v="2"/>
  </r>
  <r>
    <n v="80352"/>
    <s v="72059524"/>
    <x v="1"/>
    <s v="AVZO TSČ ČR TOVAČOV STŘELCI"/>
    <n v="450"/>
    <n v="9"/>
    <m/>
    <n v="450"/>
    <n v="9"/>
    <m/>
    <n v="450"/>
    <n v="9"/>
    <m/>
  </r>
  <r>
    <n v="1200"/>
    <s v="02363763"/>
    <x v="1"/>
    <s v="AVZO TSČ ČR KRAJSKÉ KOLEGIUM Olomouckého kraje, p.s."/>
    <n v="400"/>
    <n v="8"/>
    <m/>
    <n v="400"/>
    <n v="8"/>
    <m/>
    <n v="400"/>
    <n v="8"/>
    <m/>
  </r>
  <r>
    <n v="70049"/>
    <s v="75085488"/>
    <x v="2"/>
    <s v="AVZO TSČ ČR LYSICE, p.s."/>
    <n v="300"/>
    <n v="6"/>
    <m/>
    <n v="300"/>
    <n v="6"/>
    <m/>
    <n v="300"/>
    <m/>
    <m/>
  </r>
  <r>
    <n v="70050"/>
    <s v="06957889"/>
    <x v="2"/>
    <s v="AVZO TSČ Karlín na Moravě p.s."/>
    <n v="400"/>
    <n v="8"/>
    <m/>
    <n v="400"/>
    <n v="8"/>
    <m/>
    <m/>
    <m/>
    <m/>
  </r>
  <r>
    <n v="70051"/>
    <s v="49939785"/>
    <x v="2"/>
    <s v="AVZO TSČ HODONÍN, p.s."/>
    <n v="1050"/>
    <m/>
    <m/>
    <n v="1050"/>
    <n v="21"/>
    <m/>
    <n v="1050"/>
    <m/>
    <m/>
  </r>
  <r>
    <n v="70068"/>
    <s v="65338758"/>
    <x v="2"/>
    <s v="Základní organizace AVZO - STČ, Obora"/>
    <n v="650"/>
    <m/>
    <m/>
    <n v="650"/>
    <m/>
    <m/>
    <n v="650"/>
    <m/>
    <m/>
  </r>
  <r>
    <n v="70093"/>
    <s v="44993897"/>
    <x v="2"/>
    <s v="AVZO TSČ ČR BRNO - město č. 422, p.s."/>
    <n v="850"/>
    <n v="17"/>
    <m/>
    <n v="800"/>
    <n v="16"/>
    <m/>
    <n v="800"/>
    <n v="16"/>
    <m/>
  </r>
  <r>
    <n v="70096"/>
    <s v="00557714"/>
    <x v="2"/>
    <s v="Asociace víceúčelových základních organizací Technických sportů a činností 103. ZO Staré Brno"/>
    <n v="950"/>
    <n v="19"/>
    <m/>
    <n v="700"/>
    <n v="14"/>
    <m/>
    <n v="950"/>
    <n v="19"/>
    <m/>
  </r>
  <r>
    <n v="70107"/>
    <s v="65765184"/>
    <x v="2"/>
    <s v="AVZO TSČ ČR Ochoz u Brna, p.s."/>
    <n v="2800"/>
    <m/>
    <m/>
    <n v="2800"/>
    <n v="56"/>
    <m/>
    <n v="1600"/>
    <m/>
    <m/>
  </r>
  <r>
    <n v="70145"/>
    <s v="67011144"/>
    <x v="2"/>
    <s v="AVZO TSČ Rosice p.s. 70145"/>
    <n v="1750"/>
    <m/>
    <m/>
    <n v="1750"/>
    <n v="35"/>
    <m/>
    <n v="2050"/>
    <n v="41"/>
    <m/>
  </r>
  <r>
    <n v="70181"/>
    <s v="70966788"/>
    <x v="2"/>
    <s v="AVZO TSČ ČR Senetářov"/>
    <n v="650"/>
    <m/>
    <m/>
    <n v="650"/>
    <n v="13"/>
    <m/>
    <n v="650"/>
    <m/>
    <m/>
  </r>
  <r>
    <n v="70212"/>
    <s v="49459376"/>
    <x v="2"/>
    <s v="AVZO - TSČ - ČR, ZO RADIOKLUB Bílovice nad Svitavou"/>
    <n v="500"/>
    <m/>
    <m/>
    <n v="550"/>
    <n v="11"/>
    <m/>
    <n v="550"/>
    <m/>
    <m/>
  </r>
  <r>
    <n v="70236"/>
    <s v="05123348"/>
    <x v="2"/>
    <s v="ZO AVZO Střelecká Ždánice p.s."/>
    <n v="500"/>
    <m/>
    <m/>
    <n v="500"/>
    <n v="10"/>
    <m/>
    <n v="500"/>
    <n v="10"/>
    <m/>
  </r>
  <r>
    <n v="70237"/>
    <s v="75011484"/>
    <x v="2"/>
    <s v="AVZO TSČ ČR ŠARDICE p.s."/>
    <n v="350"/>
    <m/>
    <m/>
    <n v="350"/>
    <n v="7"/>
    <m/>
    <n v="300"/>
    <m/>
    <m/>
  </r>
  <r>
    <n v="70251"/>
    <s v="49939335"/>
    <x v="2"/>
    <s v="AVZO TSČ p.s. Kyjov"/>
    <n v="4060"/>
    <m/>
    <m/>
    <n v="4360"/>
    <n v="59"/>
    <n v="47"/>
    <n v="5460"/>
    <m/>
    <m/>
  </r>
  <r>
    <n v="70252"/>
    <s v="65767829"/>
    <x v="2"/>
    <s v="AVZO TSČ ČR Kostelec u Kyjova"/>
    <n v="5450"/>
    <m/>
    <m/>
    <n v="5370"/>
    <n v="102"/>
    <n v="9"/>
    <n v="4770"/>
    <n v="93"/>
    <n v="4"/>
  </r>
  <r>
    <n v="70256"/>
    <s v="65744306"/>
    <x v="2"/>
    <s v="AVZO TSČ ČR, ZO 70256, Elektrárna Hodonín"/>
    <n v="1360"/>
    <n v="26"/>
    <n v="2"/>
    <n v="1390"/>
    <n v="26"/>
    <n v="3"/>
    <n v="1340"/>
    <n v="25"/>
    <n v="3"/>
  </r>
  <r>
    <n v="70264"/>
    <s v="70906564"/>
    <x v="2"/>
    <s v="AVZO Čejč p.s."/>
    <n v="1500"/>
    <n v="30"/>
    <m/>
    <n v="1000"/>
    <n v="20"/>
    <m/>
    <n v="1000"/>
    <n v="20"/>
    <n v="0"/>
  </r>
  <r>
    <n v="70272"/>
    <s v="45473854"/>
    <x v="2"/>
    <s v="ZO AVZO Boskovice p.s."/>
    <n v="550"/>
    <n v="11"/>
    <m/>
    <n v="500"/>
    <n v="10"/>
    <m/>
    <n v="500"/>
    <n v="10"/>
    <m/>
  </r>
  <r>
    <n v="70313"/>
    <s v="05021448"/>
    <x v="2"/>
    <s v="SSK - AVZO Dubňany p.s."/>
    <n v="680"/>
    <m/>
    <m/>
    <n v="680"/>
    <n v="13"/>
    <n v="1"/>
    <n v="630"/>
    <n v="12"/>
    <n v="1"/>
  </r>
  <r>
    <n v="70320"/>
    <s v="71004009"/>
    <x v="2"/>
    <s v="AVZO ČR BPP Hodonín p.s."/>
    <n v="2350"/>
    <n v="11"/>
    <n v="60"/>
    <n v="2400"/>
    <n v="9"/>
    <n v="65"/>
    <n v="2370"/>
    <m/>
    <m/>
  </r>
  <r>
    <n v="70327"/>
    <s v="71196277"/>
    <x v="2"/>
    <s v="AVZO TSČ ČR Mikulčice p.s."/>
    <n v="1550"/>
    <n v="31"/>
    <m/>
    <n v="1550"/>
    <n v="31"/>
    <m/>
    <n v="1550"/>
    <m/>
    <m/>
  </r>
  <r>
    <n v="70347"/>
    <s v="05657091"/>
    <x v="2"/>
    <s v="PS AVZO ZÁLESÁK ŽDÁNICE"/>
    <n v="710"/>
    <m/>
    <m/>
    <n v="650"/>
    <n v="4"/>
    <n v="15"/>
    <n v="650"/>
    <m/>
    <m/>
  </r>
  <r>
    <n v="70349"/>
    <s v="65767187"/>
    <x v="2"/>
    <s v="AVZO TSČ ČR Bzenec p.s., reg.č. 70349"/>
    <n v="750"/>
    <n v="15"/>
    <m/>
    <n v="800"/>
    <n v="16"/>
    <m/>
    <n v="800"/>
    <m/>
    <m/>
  </r>
  <r>
    <n v="70358"/>
    <s v="05672058"/>
    <x v="2"/>
    <s v="Avzo Šitbořice, p.s."/>
    <n v="550"/>
    <n v="11"/>
    <m/>
    <n v="500"/>
    <n v="10"/>
    <m/>
    <n v="450"/>
    <m/>
    <m/>
  </r>
  <r>
    <n v="70365"/>
    <s v="69702225"/>
    <x v="2"/>
    <s v="AVZO TSČ ČR z.s. pobočný spolek Velké Pavlovice"/>
    <n v="800"/>
    <m/>
    <m/>
    <n v="800"/>
    <n v="16"/>
    <m/>
    <n v="800"/>
    <m/>
    <m/>
  </r>
  <r>
    <n v="70417"/>
    <s v="61742929"/>
    <x v="2"/>
    <s v="AVZO-TSČ, ZO Domanín, p.s."/>
    <n v="550"/>
    <n v="11"/>
    <m/>
    <n v="550"/>
    <n v="11"/>
    <m/>
    <n v="550"/>
    <n v="11"/>
    <m/>
  </r>
  <r>
    <n v="70439"/>
    <s v="75085810"/>
    <x v="2"/>
    <s v="AVZO TSČ ČR JASÍNOV, p.s."/>
    <n v="850"/>
    <n v="17"/>
    <m/>
    <n v="700"/>
    <n v="14"/>
    <m/>
    <n v="700"/>
    <n v="14"/>
    <m/>
  </r>
  <r>
    <n v="70501"/>
    <s v="08234795"/>
    <x v="2"/>
    <s v="Základní organizace technických sportů Turistický oddíl Zelenáči, p.s."/>
    <n v="465"/>
    <n v="9"/>
    <n v="8"/>
    <n v="500"/>
    <n v="11"/>
    <n v="9"/>
    <n v="1160"/>
    <n v="14"/>
    <n v="16"/>
  </r>
  <r>
    <n v="70516"/>
    <s v="71224041"/>
    <x v="2"/>
    <s v="AVZO TSČ ČR, Z.S. Sportovně střelecký klub TATRA, p.s."/>
    <n v="3500"/>
    <n v="70"/>
    <m/>
    <n v="3400"/>
    <n v="68"/>
    <m/>
    <n v="3100"/>
    <n v="62"/>
    <m/>
  </r>
  <r>
    <n v="70521"/>
    <s v="01233670"/>
    <x v="2"/>
    <s v="AVZO TSČ ČR BABICE U ROSIC, p. s."/>
    <n v="600"/>
    <m/>
    <m/>
    <n v="950"/>
    <n v="19"/>
    <m/>
    <n v="950"/>
    <n v="19"/>
    <m/>
  </r>
  <r>
    <n v="70009"/>
    <s v="44004206"/>
    <x v="3"/>
    <s v="AVZO TSČ Lukov, p.s."/>
    <n v="500"/>
    <n v="10"/>
    <m/>
    <n v="500"/>
    <n v="10"/>
    <m/>
    <n v="500"/>
    <n v="10"/>
    <m/>
  </r>
  <r>
    <n v="70013"/>
    <s v="65792351"/>
    <x v="3"/>
    <s v="Asociace víceúčelových ZO technických sportů a činností ČR, Základní organizace NAPAJEDLA tel. 577944498"/>
    <n v="2250"/>
    <n v="45"/>
    <m/>
    <n v="2200"/>
    <n v="44"/>
    <m/>
    <n v="2050"/>
    <n v="41"/>
    <m/>
  </r>
  <r>
    <n v="70027"/>
    <s v="69702012"/>
    <x v="3"/>
    <s v="Technické sporty Nivnice"/>
    <n v="700"/>
    <m/>
    <m/>
    <n v="750"/>
    <n v="15"/>
    <m/>
    <n v="750"/>
    <n v="15"/>
    <m/>
  </r>
  <r>
    <n v="70029"/>
    <s v="60370424"/>
    <x v="3"/>
    <s v="Asociace víceúčelových ZO technických sportů a činností ČR, ZO Kudlovice"/>
    <n v="250"/>
    <m/>
    <m/>
    <n v="200"/>
    <n v="4"/>
    <m/>
    <m/>
    <m/>
    <m/>
  </r>
  <r>
    <n v="70033"/>
    <s v="46256105"/>
    <x v="3"/>
    <s v="AVZO ČR Buchlovice, pobočný spolek"/>
    <n v="500"/>
    <n v="10"/>
    <m/>
    <n v="500"/>
    <n v="10"/>
    <m/>
    <n v="500"/>
    <n v="10"/>
    <m/>
  </r>
  <r>
    <n v="70176"/>
    <s v="22709070"/>
    <x v="3"/>
    <s v="AVZO TSČ ČR ZO Vizovice, p.s."/>
    <n v="500"/>
    <m/>
    <m/>
    <n v="500"/>
    <n v="10"/>
    <m/>
    <n v="500"/>
    <n v="10"/>
    <m/>
  </r>
  <r>
    <n v="70199"/>
    <s v="06941753"/>
    <x v="3"/>
    <s v="Technické spotry Popovice p.s."/>
    <n v="450"/>
    <n v="9"/>
    <m/>
    <n v="450"/>
    <n v="9"/>
    <m/>
    <n v="450"/>
    <n v="9"/>
    <m/>
  </r>
  <r>
    <n v="70200"/>
    <s v="67009875"/>
    <x v="3"/>
    <s v="Pobočný spolek AVZO TSČ Hluk"/>
    <n v="560"/>
    <m/>
    <m/>
    <n v="550"/>
    <n v="11"/>
    <m/>
    <n v="500"/>
    <n v="10"/>
    <m/>
  </r>
  <r>
    <n v="70446"/>
    <s v="65792980"/>
    <x v="3"/>
    <s v="AVZO-TSČ-ČR Otrokovice"/>
    <n v="440"/>
    <n v="10"/>
    <m/>
    <n v="300"/>
    <n v="6"/>
    <m/>
    <m/>
    <m/>
    <m/>
  </r>
  <r>
    <n v="70464"/>
    <s v="62182986"/>
    <x v="3"/>
    <s v="AVZO TSČ ČR, z. s. pobočný spolek Zlín - Tečovice"/>
    <n v="760"/>
    <n v="14"/>
    <n v="2"/>
    <n v="800"/>
    <n v="16"/>
    <m/>
    <n v="800"/>
    <n v="16"/>
    <m/>
  </r>
  <r>
    <n v="70480"/>
    <s v="40995798"/>
    <x v="3"/>
    <s v="AVZO TSČ ČR ZO Automotoklub"/>
    <n v="450"/>
    <n v="9"/>
    <m/>
    <n v="450"/>
    <n v="9"/>
    <m/>
    <n v="450"/>
    <n v="9"/>
    <m/>
  </r>
  <r>
    <n v="70522"/>
    <s v="75150760"/>
    <x v="3"/>
    <s v="AVZO TSČ ČR Za Moravou p.s."/>
    <n v="550"/>
    <n v="11"/>
    <m/>
    <n v="550"/>
    <n v="11"/>
    <m/>
    <n v="550"/>
    <n v="11"/>
    <m/>
  </r>
  <r>
    <n v="80097"/>
    <s v="47997699"/>
    <x v="3"/>
    <s v="AVZO - TSČ - Poličná, p.s."/>
    <n v="1250"/>
    <n v="25"/>
    <m/>
    <n v="1300"/>
    <n v="26"/>
    <m/>
    <n v="1350"/>
    <n v="28"/>
    <m/>
  </r>
  <r>
    <n v="80176"/>
    <s v="68898223"/>
    <x v="3"/>
    <s v="AVZO LIPTÁL p.s."/>
    <n v="1130"/>
    <n v="19"/>
    <n v="6"/>
    <n v="1080"/>
    <n v="18"/>
    <n v="6"/>
    <n v="1050"/>
    <n v="18"/>
    <n v="5"/>
  </r>
  <r>
    <n v="80215"/>
    <s v="66184657"/>
    <x v="3"/>
    <s v="AVZO TSČ ČR, z.s. Pobočný spolek HUSLENKY"/>
    <n v="2420"/>
    <n v="46"/>
    <n v="4"/>
    <n v="2570"/>
    <n v="49"/>
    <n v="4"/>
    <n v="2970"/>
    <n v="57"/>
    <n v="4"/>
  </r>
  <r>
    <n v="80230"/>
    <s v="47997800"/>
    <x v="3"/>
    <s v="AVZO TSČ ČR ZDĚCHOV"/>
    <n v="1750"/>
    <n v="35"/>
    <m/>
    <n v="1750"/>
    <n v="35"/>
    <m/>
    <n v="1750"/>
    <n v="35"/>
    <m/>
  </r>
  <r>
    <n v="80254"/>
    <s v="05657032"/>
    <x v="3"/>
    <s v="AVZO TSČ ČR, Sportovní střelecký klub Zubří, p.s."/>
    <n v="1900"/>
    <n v="38"/>
    <m/>
    <n v="2250"/>
    <n v="45"/>
    <m/>
    <n v="2100"/>
    <n v="42"/>
    <m/>
  </r>
  <r>
    <n v="80256"/>
    <s v="64123669"/>
    <x v="3"/>
    <s v="AVZO Dolní Bečva p.s."/>
    <n v="150"/>
    <m/>
    <m/>
    <n v="150"/>
    <n v="3"/>
    <m/>
    <n v="150"/>
    <n v="3"/>
    <m/>
  </r>
  <r>
    <n v="80270"/>
    <s v="06641261"/>
    <x v="3"/>
    <s v="AVZO ZBROJOVKA VSETÍN, p.s."/>
    <n v="2550"/>
    <n v="51"/>
    <m/>
    <n v="2500"/>
    <n v="50"/>
    <m/>
    <n v="2400"/>
    <n v="48"/>
    <m/>
  </r>
  <r>
    <n v="80350"/>
    <s v="75044765"/>
    <x v="3"/>
    <s v="AVZO TSČ 80350, Valašské Klobouky, p.s."/>
    <n v="1250"/>
    <n v="25"/>
    <m/>
    <n v="1200"/>
    <n v="24"/>
    <m/>
    <n v="1300"/>
    <n v="26"/>
    <m/>
  </r>
  <r>
    <n v="1400"/>
    <s v="75059622"/>
    <x v="3"/>
    <s v="AVZO TSČ ČR Krajské kolegium Zlínského kraje, p.s."/>
    <n v="300"/>
    <n v="6"/>
    <m/>
    <n v="300"/>
    <n v="6"/>
    <m/>
    <n v="300"/>
    <n v="6"/>
    <m/>
  </r>
  <r>
    <n v="30033"/>
    <s v="49056514"/>
    <x v="4"/>
    <s v="AVZO - TSČ - ČR - PS - Plačkov"/>
    <n v="1950"/>
    <n v="39"/>
    <m/>
    <n v="1900"/>
    <n v="38"/>
    <m/>
    <n v="1900"/>
    <n v="38"/>
    <m/>
  </r>
  <r>
    <n v="30051"/>
    <s v="49029878"/>
    <x v="4"/>
    <s v="Asociace víceúčelových ZO technických sportů a činností, ZO Černovice"/>
    <n v="660"/>
    <m/>
    <m/>
    <n v="690"/>
    <m/>
    <m/>
    <m/>
    <m/>
    <m/>
  </r>
  <r>
    <n v="30052"/>
    <s v="47224550"/>
    <x v="4"/>
    <s v="AVZO Horní Cerekev p.s."/>
    <n v="2090"/>
    <n v="34"/>
    <n v="13"/>
    <n v="2110"/>
    <n v="38"/>
    <n v="7"/>
    <n v="2080"/>
    <n v="38"/>
    <n v="6"/>
  </r>
  <r>
    <n v="30053"/>
    <s v="65041984"/>
    <x v="4"/>
    <s v="AVZO Košetice p. s."/>
    <n v="1480"/>
    <n v="29"/>
    <n v="1"/>
    <n v="1630"/>
    <n v="32"/>
    <n v="1"/>
    <n v="1680"/>
    <n v="33"/>
    <n v="1"/>
  </r>
  <r>
    <n v="30054"/>
    <s v="60662638"/>
    <x v="4"/>
    <s v="AVZO Kejžlice, p.s."/>
    <n v="350"/>
    <n v="7"/>
    <m/>
    <n v="200"/>
    <n v="4"/>
    <m/>
    <n v="200"/>
    <m/>
    <m/>
  </r>
  <r>
    <n v="30055"/>
    <s v="65041933"/>
    <x v="4"/>
    <s v="p. s. AVZO Obrataň"/>
    <n v="780"/>
    <n v="15"/>
    <n v="1"/>
    <n v="730"/>
    <n v="14"/>
    <n v="1"/>
    <n v="830"/>
    <n v="16"/>
    <n v="1"/>
  </r>
  <r>
    <n v="30089"/>
    <s v="49056417"/>
    <x v="4"/>
    <s v="AVZO TSČ ČR PS motoristů a sportovních střelců Nová Cerekev"/>
    <n v="810"/>
    <m/>
    <m/>
    <n v="810"/>
    <m/>
    <m/>
    <n v="860"/>
    <n v="16"/>
    <n v="2"/>
  </r>
  <r>
    <n v="60020"/>
    <s v="60127767"/>
    <x v="4"/>
    <s v="AVZO TSČ ČR, pobočný spolek Havl. Brod, Kyjovská č.p. 1024"/>
    <n v="1050"/>
    <n v="21"/>
    <m/>
    <n v="1100"/>
    <n v="22"/>
    <m/>
    <n v="1100"/>
    <m/>
    <m/>
  </r>
  <r>
    <n v="60069"/>
    <s v="69153426"/>
    <x v="4"/>
    <s v="AVZO TSČ ČR, pobočný spolek Lipnice nad Sázavou"/>
    <n v="750"/>
    <n v="15"/>
    <m/>
    <n v="650"/>
    <n v="13"/>
    <m/>
    <n v="600"/>
    <n v="12"/>
    <m/>
  </r>
  <r>
    <n v="60091"/>
    <s v="62697552"/>
    <x v="4"/>
    <s v="AVZO TSČ ČR ZO Štoky"/>
    <n v="950"/>
    <n v="19"/>
    <m/>
    <n v="950"/>
    <n v="19"/>
    <m/>
    <m/>
    <n v="19"/>
    <m/>
  </r>
  <r>
    <n v="60279"/>
    <s v="75084074"/>
    <x v="4"/>
    <s v="AVZO TSČ ČR ZO HOBBY CROSS KLUB ŠTOKY 2"/>
    <n v="550"/>
    <n v="11"/>
    <m/>
    <n v="500"/>
    <n v="10"/>
    <m/>
    <m/>
    <m/>
    <m/>
  </r>
  <r>
    <n v="70007"/>
    <s v="43378749"/>
    <x v="4"/>
    <s v="TECHNICKÉ SPORTY p.s."/>
    <n v="1050"/>
    <n v="15"/>
    <n v="10"/>
    <n v="930"/>
    <n v="15"/>
    <n v="6"/>
    <n v="890"/>
    <n v="16"/>
    <n v="3"/>
  </r>
  <r>
    <n v="70054"/>
    <s v="64268357"/>
    <x v="4"/>
    <s v="Asociace víceúčelových ZO technických sportů a činností Třebíč"/>
    <n v="1250"/>
    <m/>
    <m/>
    <n v="1350"/>
    <n v="27"/>
    <m/>
    <n v="1300"/>
    <m/>
    <m/>
  </r>
  <r>
    <n v="70082"/>
    <s v="48894621"/>
    <x v="4"/>
    <s v="AVZO TSČ ČR BYSTŘICE n. P."/>
    <n v="980"/>
    <m/>
    <m/>
    <n v="980"/>
    <m/>
    <m/>
    <n v="980"/>
    <m/>
    <m/>
  </r>
  <r>
    <n v="70118"/>
    <s v="70816263"/>
    <x v="4"/>
    <s v="AVZO TS Dukovany p.s."/>
    <n v="1730"/>
    <n v="25"/>
    <n v="16"/>
    <n v="1810"/>
    <n v="26"/>
    <n v="17"/>
    <n v="2120"/>
    <n v="31"/>
    <n v="19"/>
  </r>
  <r>
    <n v="70180"/>
    <s v="70848386"/>
    <x v="4"/>
    <s v="AVZO TSČ ČR STUDENEC, r.č. 70180 p.s."/>
    <n v="1500"/>
    <n v="30"/>
    <m/>
    <n v="1450"/>
    <n v="29"/>
    <m/>
    <n v="1450"/>
    <m/>
    <m/>
  </r>
  <r>
    <n v="70207"/>
    <s v="64268063"/>
    <x v="4"/>
    <s v="AVZO TS ČR Třebíč, p.s."/>
    <n v="1700"/>
    <n v="34"/>
    <m/>
    <n v="1600"/>
    <n v="32"/>
    <m/>
    <n v="1750"/>
    <n v="35"/>
    <m/>
  </r>
  <r>
    <n v="70415"/>
    <s v="70920214"/>
    <x v="4"/>
    <s v="AVZO Carp Club Kamenice, p. s."/>
    <n v="700"/>
    <m/>
    <m/>
    <n v="700"/>
    <n v="15"/>
    <m/>
    <n v="850"/>
    <n v="17"/>
    <m/>
  </r>
  <r>
    <n v="70523"/>
    <s v="72086076"/>
    <x v="4"/>
    <s v="AVZO TSČ ČR, ZO AVZO ŽIROVNICE"/>
    <n v="300"/>
    <m/>
    <m/>
    <n v="300"/>
    <m/>
    <m/>
    <n v="300"/>
    <m/>
    <m/>
  </r>
  <r>
    <n v="70431"/>
    <s v="65759656"/>
    <x v="4"/>
    <s v="AVZO TSČ ČR Základní organizace Velká Bíteš"/>
    <n v="1350"/>
    <n v="27"/>
    <m/>
    <n v="1400"/>
    <n v="28"/>
    <m/>
    <m/>
    <m/>
    <m/>
  </r>
  <r>
    <n v="90524"/>
    <s v="04748450"/>
    <x v="4"/>
    <s v="Sportovně střelecký klub Okříšky"/>
    <n v="700"/>
    <n v="14"/>
    <m/>
    <n v="700"/>
    <n v="14"/>
    <m/>
    <n v="700"/>
    <n v="14"/>
    <m/>
  </r>
  <r>
    <n v="1003"/>
    <s v="49056867"/>
    <x v="4"/>
    <s v="AVZO Pelhřimovska p.s."/>
    <n v="350"/>
    <n v="7"/>
    <m/>
    <n v="350"/>
    <n v="7"/>
    <m/>
    <n v="300"/>
    <n v="6"/>
    <m/>
  </r>
  <r>
    <n v="40003"/>
    <s v="48379107"/>
    <x v="5"/>
    <s v="AVZO Strašice - Dvůr, p. s."/>
    <n v="300"/>
    <m/>
    <m/>
    <n v="300"/>
    <m/>
    <m/>
    <n v="300"/>
    <m/>
    <m/>
  </r>
  <r>
    <n v="40007"/>
    <s v="75035308"/>
    <x v="5"/>
    <s v="AVZO ČR Mirošov pobočný spolek"/>
    <n v="400"/>
    <m/>
    <m/>
    <n v="550"/>
    <n v="9"/>
    <m/>
    <n v="700"/>
    <m/>
    <m/>
  </r>
  <r>
    <n v="40008"/>
    <s v="14704421"/>
    <x v="5"/>
    <s v="PS AVZO TSČ ČR, Žilov"/>
    <n v="2570"/>
    <m/>
    <m/>
    <n v="2400"/>
    <m/>
    <m/>
    <m/>
    <m/>
    <m/>
  </r>
  <r>
    <n v="40013"/>
    <s v="49745361"/>
    <x v="5"/>
    <s v="PS AVZO TSČ ČR Horní Bříza"/>
    <n v="590"/>
    <n v="9"/>
    <n v="3"/>
    <n v="490"/>
    <n v="8"/>
    <n v="3"/>
    <m/>
    <m/>
    <m/>
  </r>
  <r>
    <n v="40015"/>
    <s v="01329065"/>
    <x v="5"/>
    <s v="ZO AVZO TSČ ČR HOSTOUŇ"/>
    <n v="690"/>
    <n v="6"/>
    <n v="13"/>
    <n v="570"/>
    <n v="6"/>
    <n v="9"/>
    <n v="450"/>
    <n v="6"/>
    <n v="5"/>
  </r>
  <r>
    <n v="40017"/>
    <s v="72551712"/>
    <x v="5"/>
    <s v="AVZO TSČ ČR Pobočný spolek Postřekov"/>
    <n v="350"/>
    <m/>
    <m/>
    <n v="350"/>
    <n v="7"/>
    <m/>
    <n v="350"/>
    <m/>
    <m/>
  </r>
  <r>
    <n v="40030"/>
    <s v="49744810"/>
    <x v="5"/>
    <s v="AVZO TSČ ČR MLADOTICE p.s."/>
    <n v="840"/>
    <n v="28"/>
    <m/>
    <n v="900"/>
    <m/>
    <m/>
    <n v="900"/>
    <n v="30"/>
    <m/>
  </r>
  <r>
    <n v="40032"/>
    <s v="48381276"/>
    <x v="5"/>
    <s v="TSČ-AVZO &quot;&quot;HOLOUBKOV&quot;&quot;"/>
    <n v="550"/>
    <m/>
    <m/>
    <n v="550"/>
    <m/>
    <m/>
    <n v="550"/>
    <m/>
    <m/>
  </r>
  <r>
    <n v="40039"/>
    <s v="06407218"/>
    <x v="5"/>
    <s v="AVZO TSČ PLASY, p. s."/>
    <n v="350"/>
    <m/>
    <m/>
    <n v="550"/>
    <m/>
    <m/>
    <m/>
    <m/>
    <m/>
  </r>
  <r>
    <n v="40044"/>
    <s v="49748416"/>
    <x v="5"/>
    <s v="AVZO TSČ ČR AMK VEJPRNICE 570"/>
    <n v="400"/>
    <m/>
    <m/>
    <n v="400"/>
    <n v="8"/>
    <m/>
    <m/>
    <n v="6"/>
    <m/>
  </r>
  <r>
    <n v="40045"/>
    <s v="49744631"/>
    <x v="5"/>
    <s v="AVZO TSČ ČR ZO Pňovany"/>
    <n v="2210"/>
    <n v="45"/>
    <n v="2"/>
    <n v="650"/>
    <n v="12"/>
    <m/>
    <n v="500"/>
    <n v="10"/>
    <m/>
  </r>
  <r>
    <n v="40055"/>
    <s v="73740870"/>
    <x v="5"/>
    <s v="p. s. AVZO Lipnice"/>
    <n v="200"/>
    <n v="4"/>
    <m/>
    <n v="200"/>
    <n v="4"/>
    <m/>
    <n v="200"/>
    <n v="4"/>
    <m/>
  </r>
  <r>
    <n v="40056"/>
    <s v="73714194"/>
    <x v="5"/>
    <s v="AVZO TSČ ČR ZO Dnešice &quot;&quot;SK CINDERELLA&quot;&quot;"/>
    <n v="1500"/>
    <m/>
    <m/>
    <n v="1510"/>
    <n v="23"/>
    <n v="12"/>
    <n v="1560"/>
    <n v="24"/>
    <n v="12"/>
  </r>
  <r>
    <n v="40057"/>
    <s v="05046891"/>
    <x v="5"/>
    <s v="AVZO TSČ ČR Sedliště p.s."/>
    <n v="1000"/>
    <m/>
    <m/>
    <n v="1000"/>
    <m/>
    <m/>
    <n v="1000"/>
    <m/>
    <m/>
  </r>
  <r>
    <n v="40058"/>
    <s v="71196536"/>
    <x v="5"/>
    <s v="AVZO TSČ ČIŽICE, p. s."/>
    <n v="3750"/>
    <n v="75"/>
    <m/>
    <n v="3600"/>
    <n v="72"/>
    <s v=" "/>
    <n v="4640"/>
    <n v="82"/>
    <n v="18"/>
  </r>
  <r>
    <n v="40061"/>
    <s v="68785739"/>
    <x v="5"/>
    <s v="ZO AVZO TSČ ČR Chotěšov, p.s."/>
    <n v="350"/>
    <m/>
    <m/>
    <m/>
    <m/>
    <m/>
    <n v="540"/>
    <n v="6"/>
    <n v="8"/>
  </r>
  <r>
    <n v="40072"/>
    <s v="18232523"/>
    <x v="5"/>
    <s v="AVZO TSČ ČR AMK Staňkov p. s."/>
    <n v="1050"/>
    <m/>
    <m/>
    <n v="1130"/>
    <m/>
    <m/>
    <n v="1200"/>
    <m/>
    <m/>
  </r>
  <r>
    <n v="40075"/>
    <s v="68784872"/>
    <x v="5"/>
    <s v="AVZO TSČ ČR Plzeň-Litice, p.s."/>
    <n v="980"/>
    <m/>
    <m/>
    <n v="940"/>
    <m/>
    <m/>
    <n v="950"/>
    <m/>
    <m/>
  </r>
  <r>
    <n v="40086"/>
    <s v="71229426"/>
    <x v="5"/>
    <s v="PS AVZO TSČ ČR z. s. Kynologický klub Psohlavec"/>
    <n v="400"/>
    <m/>
    <m/>
    <n v="400"/>
    <m/>
    <m/>
    <n v="400"/>
    <m/>
    <m/>
  </r>
  <r>
    <n v="40093"/>
    <s v="71220364"/>
    <x v="5"/>
    <s v="AVZO TSČ PS Volduchy"/>
    <n v="1600"/>
    <n v="16"/>
    <m/>
    <n v="1600"/>
    <n v="16"/>
    <m/>
    <n v="1600"/>
    <m/>
    <m/>
  </r>
  <r>
    <n v="40152"/>
    <s v="73713236"/>
    <x v="5"/>
    <s v="AVZO TSČ ČR Merklín u Přeštic, p. s."/>
    <n v="1470"/>
    <m/>
    <m/>
    <n v="1470"/>
    <m/>
    <m/>
    <n v="1535"/>
    <m/>
    <m/>
  </r>
  <r>
    <n v="40155"/>
    <s v="04727070"/>
    <x v="5"/>
    <s v="AVZO KLÁŠTER ZO"/>
    <n v="690"/>
    <m/>
    <m/>
    <n v="300"/>
    <m/>
    <m/>
    <n v="300"/>
    <m/>
    <m/>
  </r>
  <r>
    <n v="40170"/>
    <s v="49208900"/>
    <x v="5"/>
    <s v="AVZO ČR ZO Sušice"/>
    <n v="500"/>
    <n v="10"/>
    <m/>
    <n v="450"/>
    <m/>
    <m/>
    <m/>
    <m/>
    <m/>
  </r>
  <r>
    <n v="40176"/>
    <s v="72550414"/>
    <x v="5"/>
    <s v="AVZO TSČ ČR, Spálené Poříčí p. s."/>
    <n v="5930"/>
    <n v="112"/>
    <n v="6"/>
    <n v="5930"/>
    <n v="112"/>
    <n v="6"/>
    <n v="5650"/>
    <m/>
    <m/>
  </r>
  <r>
    <n v="40187"/>
    <s v="07711476"/>
    <x v="5"/>
    <s v="AVZO SSK Tachov p.s."/>
    <m/>
    <m/>
    <m/>
    <n v="400"/>
    <m/>
    <m/>
    <n v="550"/>
    <m/>
    <m/>
  </r>
  <r>
    <n v="400"/>
    <s v="06271561"/>
    <x v="5"/>
    <s v="Krajské kolegium AVZO Plzeň, p. s."/>
    <n v="150"/>
    <n v="3"/>
    <m/>
    <n v="100"/>
    <n v="2"/>
    <m/>
    <n v="150"/>
    <n v="3"/>
    <m/>
  </r>
  <r>
    <n v="20021"/>
    <s v="71156038"/>
    <x v="6"/>
    <s v="AVZO Ovčáry p. s."/>
    <n v="250"/>
    <m/>
    <m/>
    <n v="250"/>
    <n v="10"/>
    <m/>
    <n v="250"/>
    <n v="5"/>
    <m/>
  </r>
  <r>
    <n v="20022"/>
    <s v="07932260"/>
    <x v="6"/>
    <s v="AVZO BSK Lysá nad Labem p.s."/>
    <m/>
    <m/>
    <m/>
    <n v="250"/>
    <n v="5"/>
    <m/>
    <n v="520"/>
    <n v="5"/>
    <n v="9"/>
  </r>
  <r>
    <n v="20023"/>
    <s v="62951416"/>
    <x v="6"/>
    <s v="AVZO VODÁCKÝ KLUB PS NOVÉ DVORY"/>
    <n v="1370"/>
    <n v="24"/>
    <n v="4"/>
    <n v="1220"/>
    <n v="22"/>
    <n v="4"/>
    <m/>
    <m/>
    <m/>
  </r>
  <r>
    <n v="20024"/>
    <s v="05866138"/>
    <x v="6"/>
    <s v="Letecký klub Rohozec, AVZO, p.s."/>
    <n v="1050"/>
    <n v="21"/>
    <m/>
    <n v="850"/>
    <n v="17"/>
    <m/>
    <n v="1000"/>
    <n v="20"/>
    <m/>
  </r>
  <r>
    <n v="20027"/>
    <s v="61883701"/>
    <x v="6"/>
    <s v="PS AVZO TSČ ČR - Radioklub Velim"/>
    <n v="590"/>
    <m/>
    <m/>
    <n v="740"/>
    <n v="13"/>
    <n v="3"/>
    <n v="720"/>
    <n v="12"/>
    <n v="4"/>
  </r>
  <r>
    <n v="20031"/>
    <s v="70566097"/>
    <x v="6"/>
    <s v="ASOCIACE víceúčelových ZO tech.sportů a činností ZO AMK Zbraslavice, p. s."/>
    <n v="980"/>
    <m/>
    <m/>
    <n v="980"/>
    <n v="19"/>
    <n v="1"/>
    <n v="980"/>
    <n v="19"/>
    <n v="1"/>
  </r>
  <r>
    <n v="20036"/>
    <s v="49520750"/>
    <x v="6"/>
    <s v="AVZO Kostelec nad Labem, p.s."/>
    <n v="600"/>
    <m/>
    <m/>
    <n v="600"/>
    <m/>
    <m/>
    <n v="600"/>
    <n v="12"/>
    <m/>
  </r>
  <r>
    <n v="20038"/>
    <s v="70964742"/>
    <x v="6"/>
    <s v="AVZO SRK Dolní Dvůr p.s. v likvidaci"/>
    <n v="700"/>
    <n v="14"/>
    <m/>
    <n v="700"/>
    <n v="14"/>
    <m/>
    <n v="700"/>
    <m/>
    <m/>
  </r>
  <r>
    <n v="20040"/>
    <s v="68997884"/>
    <x v="6"/>
    <s v="AVZO Střelecký klub Senomaty"/>
    <n v="830"/>
    <n v="17"/>
    <m/>
    <n v="1060"/>
    <n v="21"/>
    <n v="1"/>
    <n v="1060"/>
    <n v="20"/>
    <n v="2"/>
  </r>
  <r>
    <n v="20045"/>
    <s v="68998686"/>
    <x v="6"/>
    <s v="AVZO TSČ ČR Kavalier Sázava p. s."/>
    <n v="650"/>
    <n v="13"/>
    <m/>
    <n v="250"/>
    <m/>
    <m/>
    <n v="550"/>
    <n v="11"/>
    <m/>
  </r>
  <r>
    <n v="20059"/>
    <s v="49518364"/>
    <x v="6"/>
    <s v="AVZO Neratovice, p. s."/>
    <n v="4710"/>
    <n v="75"/>
    <n v="32"/>
    <n v="5910"/>
    <n v="81"/>
    <n v="62"/>
    <n v="6630"/>
    <n v="84"/>
    <n v="81"/>
  </r>
  <r>
    <n v="20060"/>
    <s v="07378122"/>
    <x v="6"/>
    <s v="AVZO TSČ ČR, Střelecký spolek Signum laudis, p.s."/>
    <m/>
    <m/>
    <m/>
    <n v="430"/>
    <n v="9"/>
    <m/>
    <n v="430"/>
    <m/>
    <m/>
  </r>
  <r>
    <n v="20068"/>
    <s v="61883743"/>
    <x v="6"/>
    <s v="AVZO-TSČ-ČR, Svazarm Starý Kolín"/>
    <n v="3250"/>
    <n v="55"/>
    <n v="10"/>
    <n v="2990"/>
    <n v="55"/>
    <n v="8"/>
    <n v="2990"/>
    <m/>
    <m/>
  </r>
  <r>
    <n v="20075"/>
    <s v="64730972"/>
    <x v="6"/>
    <s v="Asociace víceúčelových ZO technických sportů a činností ČR"/>
    <n v="3050"/>
    <n v="56"/>
    <n v="10"/>
    <n v="3500"/>
    <n v="64"/>
    <n v="10"/>
    <n v="3760"/>
    <n v="65"/>
    <n v="17"/>
  </r>
  <r>
    <n v="20099"/>
    <s v="62994476"/>
    <x v="6"/>
    <s v="LSK AVZO Loučeň p.s."/>
    <n v="2250"/>
    <m/>
    <m/>
    <n v="3200"/>
    <n v="64"/>
    <m/>
    <n v="3500"/>
    <n v="70"/>
    <m/>
  </r>
  <r>
    <n v="20124"/>
    <s v="62451898"/>
    <x v="6"/>
    <s v="AVZO TSČ ČR"/>
    <n v="800"/>
    <n v="16"/>
    <m/>
    <n v="700"/>
    <n v="14"/>
    <m/>
    <n v="650"/>
    <n v="13"/>
    <m/>
  </r>
  <r>
    <n v="20126"/>
    <s v="62453637"/>
    <x v="6"/>
    <s v="AVZO TSČ ČR ZO Sovenice"/>
    <n v="4950"/>
    <n v="99"/>
    <m/>
    <n v="5200"/>
    <n v="104"/>
    <m/>
    <n v="5100"/>
    <n v="102"/>
    <m/>
  </r>
  <r>
    <n v="20132"/>
    <s v="68378629"/>
    <x v="6"/>
    <s v="GRAND BENEŠOV p.s. Střelecký klub AVZO TSČ ČR"/>
    <n v="2950"/>
    <n v="59"/>
    <m/>
    <n v="2650"/>
    <n v="53"/>
    <m/>
    <n v="2650"/>
    <n v="53"/>
    <m/>
  </r>
  <r>
    <n v="20192"/>
    <s v="05710553"/>
    <x v="6"/>
    <s v="AVZO KALIBR, p. s."/>
    <n v="550"/>
    <n v="11"/>
    <m/>
    <n v="550"/>
    <n v="11"/>
    <m/>
    <n v="600"/>
    <n v="12"/>
    <m/>
  </r>
  <r>
    <n v="20217"/>
    <s v="71208721"/>
    <x v="6"/>
    <s v="20217 ZO AVZO TSČ ČR Čelákovice"/>
    <n v="500"/>
    <n v="10"/>
    <m/>
    <n v="350"/>
    <n v="7"/>
    <m/>
    <n v="300"/>
    <m/>
    <m/>
  </r>
  <r>
    <n v="50008"/>
    <s v="69291365"/>
    <x v="7"/>
    <s v="AVZO TČR ČR, z. s., pobočný spolek Raná"/>
    <n v="860"/>
    <m/>
    <m/>
    <n v="860"/>
    <n v="14"/>
    <n v="5"/>
    <m/>
    <m/>
    <m/>
  </r>
  <r>
    <n v="50029"/>
    <s v="75052407"/>
    <x v="7"/>
    <s v="P.S. AVZO TSČ ČR - Bílina"/>
    <n v="1180"/>
    <n v="16"/>
    <n v="6"/>
    <n v="1280"/>
    <n v="19"/>
    <n v="11"/>
    <n v="1480"/>
    <n v="20"/>
    <n v="16"/>
  </r>
  <r>
    <n v="50034"/>
    <s v="47767685"/>
    <x v="7"/>
    <s v="AVZO TSČ ČR MĚSTSKÁ DUCHCOV, p.s."/>
    <n v="3280"/>
    <n v="60"/>
    <n v="9"/>
    <n v="2990"/>
    <n v="55"/>
    <n v="8"/>
    <n v="2750"/>
    <m/>
    <m/>
  </r>
  <r>
    <n v="50036"/>
    <s v="70200475"/>
    <x v="7"/>
    <s v="AVZO TSČ ČR Střelci Teplice"/>
    <n v="3010"/>
    <n v="56"/>
    <n v="7"/>
    <n v="2770"/>
    <n v="45"/>
    <n v="14"/>
    <n v="2670"/>
    <n v="48"/>
    <n v="9"/>
  </r>
  <r>
    <n v="50037"/>
    <s v="66090806"/>
    <x v="7"/>
    <s v="AVZO TSČ ČR TEPLICE hrad DOUBRAVKA, p. s."/>
    <n v="4550"/>
    <n v="64"/>
    <n v="45"/>
    <n v="4700"/>
    <n v="81"/>
    <n v="29"/>
    <n v="5440"/>
    <m/>
    <m/>
  </r>
  <r>
    <n v="50040"/>
    <s v="68454996"/>
    <x v="7"/>
    <s v="AVZO Nučnice"/>
    <n v="2080"/>
    <n v="42"/>
    <m/>
    <n v="2150"/>
    <n v="43"/>
    <m/>
    <m/>
    <m/>
    <m/>
  </r>
  <r>
    <n v="50046"/>
    <s v="04326750"/>
    <x v="7"/>
    <s v="AVZO TSČ ČR z.s., pobočný spolek ARK Klášterec nad Ohří"/>
    <n v="750"/>
    <n v="15"/>
    <m/>
    <n v="700"/>
    <n v="14"/>
    <m/>
    <n v="650"/>
    <n v="13"/>
    <m/>
  </r>
  <r>
    <n v="50052"/>
    <s v="69292299"/>
    <x v="7"/>
    <s v="AVZO TSČ ČR z.s., pobočný spolek Březno"/>
    <n v="400"/>
    <m/>
    <m/>
    <n v="350"/>
    <n v="7"/>
    <m/>
    <n v="350"/>
    <m/>
    <m/>
  </r>
  <r>
    <n v="50062"/>
    <s v="68975325"/>
    <x v="7"/>
    <s v="PS AVZO HAMR"/>
    <n v="600"/>
    <n v="12"/>
    <m/>
    <n v="500"/>
    <n v="20"/>
    <m/>
    <n v="550"/>
    <n v="11"/>
    <m/>
  </r>
  <r>
    <n v="50064"/>
    <s v="70226563"/>
    <x v="7"/>
    <s v="AVZO TSČ ČR p.s. Střelci Klášterec nad Ohří"/>
    <n v="1920"/>
    <n v="36"/>
    <n v="4"/>
    <n v="2150"/>
    <n v="40"/>
    <n v="5"/>
    <n v="2410"/>
    <n v="44"/>
    <n v="7"/>
  </r>
  <r>
    <n v="50069"/>
    <s v="04389328"/>
    <x v="7"/>
    <s v="AVZO TSČ ČR z.s., pobočný spolek BP a ČSAD Děčín"/>
    <n v="550"/>
    <m/>
    <m/>
    <n v="500"/>
    <m/>
    <m/>
    <n v="550"/>
    <m/>
    <m/>
  </r>
  <r>
    <n v="50074"/>
    <s v="46718184"/>
    <x v="7"/>
    <s v="AVZO PS Záře Severu v likvidaci"/>
    <m/>
    <m/>
    <m/>
    <m/>
    <m/>
    <m/>
    <m/>
    <m/>
    <m/>
  </r>
  <r>
    <n v="50091"/>
    <s v="75089564"/>
    <x v="7"/>
    <s v="AVZO TSČ ČR z.s. Litvínov I. pobočný spolek"/>
    <n v="400"/>
    <m/>
    <m/>
    <n v="400"/>
    <n v="6"/>
    <n v="1"/>
    <n v="400"/>
    <m/>
    <m/>
  </r>
  <r>
    <n v="50103"/>
    <s v="63125897"/>
    <x v="7"/>
    <s v="AVZO TSČ ČR z. s. pobočný spolek Braňany"/>
    <n v="1550"/>
    <n v="31"/>
    <m/>
    <n v="1650"/>
    <n v="33"/>
    <m/>
    <n v="1550"/>
    <n v="31"/>
    <m/>
  </r>
  <r>
    <n v="700"/>
    <s v="75047144"/>
    <x v="7"/>
    <s v="Asociace víceúčelových základních organizací technických sportů a činností ČR krajské kolegium Ústeckého kraje"/>
    <n v="350"/>
    <n v="7"/>
    <m/>
    <n v="350"/>
    <n v="7"/>
    <m/>
    <m/>
    <m/>
    <m/>
  </r>
  <r>
    <n v="40027"/>
    <s v="00519031"/>
    <x v="8"/>
    <s v="Automobilový klub AVZO Libavské Údolí, p. s."/>
    <n v="3450"/>
    <n v="69"/>
    <m/>
    <m/>
    <m/>
    <m/>
    <m/>
    <m/>
    <m/>
  </r>
  <r>
    <n v="40031"/>
    <s v="47720930"/>
    <x v="8"/>
    <s v="Základní organizace AVZO Cheb - město"/>
    <n v="1990"/>
    <n v="35"/>
    <n v="8"/>
    <n v="1990"/>
    <n v="35"/>
    <n v="8"/>
    <n v="1740"/>
    <m/>
    <m/>
  </r>
  <r>
    <n v="40070"/>
    <s v="47724200"/>
    <x v="8"/>
    <s v="Základní organizace AVZO Aš"/>
    <n v="1650"/>
    <n v="33"/>
    <m/>
    <n v="1800"/>
    <n v="36"/>
    <m/>
    <n v="1750"/>
    <n v="35"/>
    <m/>
  </r>
  <r>
    <n v="40090"/>
    <s v="64840085"/>
    <x v="8"/>
    <s v="ZO AVZO STŘELCI CHEB"/>
    <n v="900"/>
    <n v="17"/>
    <m/>
    <n v="1200"/>
    <n v="24"/>
    <m/>
    <n v="1200"/>
    <n v="24"/>
    <m/>
  </r>
  <r>
    <n v="40100"/>
    <s v="64840425"/>
    <x v="8"/>
    <s v="AVZO TSČ ZO LUBY p. s."/>
    <n v="500"/>
    <m/>
    <m/>
    <n v="500"/>
    <m/>
    <m/>
    <n v="500"/>
    <m/>
    <m/>
  </r>
  <r>
    <n v="40103"/>
    <s v="18235069"/>
    <x v="8"/>
    <s v="AVZO TSČ Františkovy Lázně p. s."/>
    <n v="1500"/>
    <m/>
    <m/>
    <n v="1500"/>
    <n v="30"/>
    <m/>
    <n v="1550"/>
    <n v="31"/>
    <m/>
  </r>
  <r>
    <n v="40106"/>
    <s v="64840051"/>
    <x v="8"/>
    <s v="AVZO TSČ ČR AS Mariánské Lázně"/>
    <n v="750"/>
    <n v="15"/>
    <m/>
    <n v="750"/>
    <n v="15"/>
    <m/>
    <n v="750"/>
    <m/>
    <m/>
  </r>
  <r>
    <n v="40119"/>
    <s v="70876797"/>
    <x v="8"/>
    <s v="Základní organizace AVZO ATOM"/>
    <n v="350"/>
    <m/>
    <m/>
    <n v="350"/>
    <n v="7"/>
    <m/>
    <n v="400"/>
    <m/>
    <m/>
  </r>
  <r>
    <n v="40136"/>
    <s v="64839745"/>
    <x v="8"/>
    <s v="Klub plastikového modelářství AVZO Cheb"/>
    <n v="550"/>
    <n v="11"/>
    <m/>
    <n v="600"/>
    <n v="12"/>
    <m/>
    <n v="550"/>
    <n v="11"/>
    <m/>
  </r>
  <r>
    <n v="40145"/>
    <s v="47722428"/>
    <x v="8"/>
    <s v="Základní organizace AVZO Plesná"/>
    <n v="450"/>
    <m/>
    <m/>
    <n v="400"/>
    <m/>
    <m/>
    <n v="400"/>
    <m/>
    <m/>
  </r>
  <r>
    <n v="40178"/>
    <s v="01345591"/>
    <x v="8"/>
    <s v="Sportovně střelecký klub AVZO Jáchymov"/>
    <n v="4875"/>
    <m/>
    <m/>
    <n v="4830"/>
    <n v="96"/>
    <n v="1"/>
    <n v="4650"/>
    <m/>
    <m/>
  </r>
  <r>
    <n v="40181"/>
    <s v="47721600"/>
    <x v="8"/>
    <s v="Střelecký klub AVZO Cheb"/>
    <n v="1520"/>
    <n v="25"/>
    <n v="9"/>
    <n v="1630"/>
    <n v="26"/>
    <n v="11"/>
    <n v="1630"/>
    <n v="26"/>
    <n v="11"/>
  </r>
  <r>
    <n v="40183"/>
    <s v="68781954"/>
    <x v="8"/>
    <s v="Základní organizace AVZO Non Multi Cheb"/>
    <n v="250"/>
    <m/>
    <m/>
    <n v="250"/>
    <n v="5"/>
    <m/>
    <m/>
    <m/>
    <m/>
  </r>
  <r>
    <n v="501"/>
    <s v="14705427"/>
    <x v="8"/>
    <s v="Okresní kolegium AVZO - TSČ Cheb"/>
    <n v="800"/>
    <n v="16"/>
    <m/>
    <n v="850"/>
    <n v="17"/>
    <m/>
    <n v="700"/>
    <n v="14"/>
    <m/>
  </r>
  <r>
    <n v="60037"/>
    <s v="64226646"/>
    <x v="9"/>
    <s v="ZO AVZO TSČ ČR Častolovice"/>
    <n v="710"/>
    <n v="13"/>
    <n v="2"/>
    <n v="750"/>
    <n v="15"/>
    <m/>
    <n v="700"/>
    <n v="14"/>
    <m/>
  </r>
  <r>
    <n v="60041"/>
    <s v="62727290"/>
    <x v="9"/>
    <s v="AVZO Bohdašín, p. s."/>
    <n v="950"/>
    <m/>
    <m/>
    <n v="1900"/>
    <m/>
    <m/>
    <n v="1900"/>
    <m/>
    <m/>
  </r>
  <r>
    <n v="60043"/>
    <s v="15032027"/>
    <x v="9"/>
    <s v="ASOCIACE VÍCEÚČELOVÝCH ZO TECHNICKÝCH SPORTŮ A ČINNOSTÍ ZO-MĚSTSKÁ"/>
    <n v="2060"/>
    <n v="43"/>
    <m/>
    <n v="2060"/>
    <n v="41"/>
    <n v="2"/>
    <n v="2100"/>
    <m/>
    <m/>
  </r>
  <r>
    <n v="60077"/>
    <s v="75106698"/>
    <x v="9"/>
    <s v="AVZO ČR ROŠKOPOV"/>
    <n v="1350"/>
    <n v="27"/>
    <m/>
    <n v="1350"/>
    <n v="27"/>
    <m/>
    <n v="1350"/>
    <n v="27"/>
    <m/>
  </r>
  <r>
    <n v="60116"/>
    <s v="46501169"/>
    <x v="9"/>
    <s v="AVZO Střelecký klub Hubert, p. s."/>
    <n v="850"/>
    <n v="18"/>
    <m/>
    <n v="900"/>
    <m/>
    <m/>
    <n v="1100"/>
    <n v="22"/>
    <m/>
  </r>
  <r>
    <n v="60120"/>
    <s v="75093588"/>
    <x v="9"/>
    <s v="AVZO TSČ ČR HOSTINNÉ p.s."/>
    <n v="650"/>
    <m/>
    <m/>
    <n v="600"/>
    <m/>
    <m/>
    <n v="600"/>
    <m/>
    <m/>
  </r>
  <r>
    <n v="60142"/>
    <s v="05011434"/>
    <x v="9"/>
    <s v="AVZO p.s. 60142 střelecký klub MEZIMĚSTÍ"/>
    <n v="620"/>
    <n v="10"/>
    <n v="4"/>
    <n v="620"/>
    <n v="11"/>
    <n v="3"/>
    <n v="540"/>
    <n v="9"/>
    <n v="3"/>
  </r>
  <r>
    <n v="60004"/>
    <s v="13583077"/>
    <x v="10"/>
    <s v="AVZO TSČ ČR Chrudim p.s."/>
    <n v="3150"/>
    <n v="63"/>
    <m/>
    <n v="3200"/>
    <n v="64"/>
    <m/>
    <n v="3000"/>
    <n v="60"/>
    <m/>
  </r>
  <r>
    <n v="60017"/>
    <s v="75107490"/>
    <x v="10"/>
    <s v="AVZO ČR BISKUPICE, p. s."/>
    <n v="1400"/>
    <n v="24"/>
    <n v="5"/>
    <n v="1270"/>
    <n v="23"/>
    <n v="4"/>
    <n v="1270"/>
    <m/>
    <m/>
  </r>
  <r>
    <n v="60018"/>
    <s v="49328603"/>
    <x v="10"/>
    <s v="AVZO TSČ ČR Jevíčko"/>
    <n v="3070"/>
    <n v="53"/>
    <n v="14"/>
    <n v="3390"/>
    <n v="60"/>
    <n v="13"/>
    <n v="3340"/>
    <n v="56"/>
    <n v="18"/>
  </r>
  <r>
    <n v="60022"/>
    <s v="47491426"/>
    <x v="10"/>
    <s v="Pobočný spolek Asociace víceúčelových základních organizací technických sportů a činností Moravská Třebová, p. s."/>
    <n v="3440"/>
    <n v="44"/>
    <n v="38"/>
    <n v="3770"/>
    <n v="49"/>
    <n v="44"/>
    <n v="3740"/>
    <n v="52"/>
    <n v="38"/>
  </r>
  <r>
    <n v="60024"/>
    <s v="63609258"/>
    <x v="10"/>
    <s v="Zájmový klub střeleckého sportu Vendolí, pobočný spolek Asociace víceúčelových základních organizací technických sportů a činností České republiky"/>
    <n v="250"/>
    <m/>
    <m/>
    <n v="600"/>
    <n v="3"/>
    <m/>
    <m/>
    <m/>
    <m/>
  </r>
  <r>
    <n v="60049"/>
    <s v="62033409"/>
    <x v="10"/>
    <s v="AVZO POLIČKA, p. s."/>
    <n v="300"/>
    <m/>
    <m/>
    <n v="400"/>
    <m/>
    <m/>
    <n v="400"/>
    <m/>
    <m/>
  </r>
  <r>
    <n v="60095"/>
    <s v="60104121"/>
    <x v="10"/>
    <s v="AVZO TSČ ČR-ZO Zaječice p.s."/>
    <n v="700"/>
    <n v="14"/>
    <m/>
    <n v="400"/>
    <m/>
    <m/>
    <m/>
    <n v="8"/>
    <m/>
  </r>
  <r>
    <n v="30002"/>
    <s v="69567468"/>
    <x v="11"/>
    <s v="Střelecký klub AVZO Strmilov p.s."/>
    <n v="600"/>
    <n v="12"/>
    <m/>
    <n v="550"/>
    <n v="11"/>
    <m/>
    <n v="550"/>
    <m/>
    <m/>
  </r>
  <r>
    <n v="30007"/>
    <s v="60077425"/>
    <x v="11"/>
    <s v="AVZO ČR Dívčice, p. s."/>
    <n v="500"/>
    <n v="10"/>
    <m/>
    <n v="500"/>
    <n v="10"/>
    <m/>
    <n v="550"/>
    <n v="11"/>
    <m/>
  </r>
  <r>
    <n v="30008"/>
    <s v="65051572"/>
    <x v="11"/>
    <s v="AVZO TSČ ČR - pobočný spolek Všeteč"/>
    <n v="950"/>
    <n v="19"/>
    <m/>
    <n v="1050"/>
    <n v="21"/>
    <m/>
    <n v="900"/>
    <n v="18"/>
    <m/>
  </r>
  <r>
    <n v="30011"/>
    <s v="71213902"/>
    <x v="11"/>
    <s v="Asociace víceúčelových základních organizací technických sportů a činností České republiky CENTROPEN Dačice, p.s."/>
    <n v="1000"/>
    <n v="9"/>
    <m/>
    <n v="1000"/>
    <n v="20"/>
    <m/>
    <n v="850"/>
    <n v="17"/>
    <m/>
  </r>
  <r>
    <n v="30012"/>
    <s v="65051548"/>
    <x v="11"/>
    <s v="Základní organizace AVZO-TSČ-ČR, Týn nad Vltavou"/>
    <n v="1900"/>
    <m/>
    <m/>
    <n v="2150"/>
    <m/>
    <m/>
    <m/>
    <m/>
    <m/>
  </r>
  <r>
    <n v="30015"/>
    <s v="69109966"/>
    <x v="11"/>
    <s v="AVZO TSČ ČR Kolence pobočný spolek"/>
    <n v="1250"/>
    <m/>
    <m/>
    <n v="1150"/>
    <m/>
    <m/>
    <n v="1150"/>
    <m/>
    <m/>
  </r>
  <r>
    <n v="30032"/>
    <s v="13503685"/>
    <x v="11"/>
    <s v="AVZO TSČ ZO Žíteč, pobočný spolek"/>
    <n v="550"/>
    <n v="11"/>
    <m/>
    <n v="550"/>
    <n v="11"/>
    <m/>
    <n v="550"/>
    <n v="11"/>
    <m/>
  </r>
  <r>
    <n v="30036"/>
    <s v="71215832"/>
    <x v="11"/>
    <s v="AVZO AGRODAT Jindřichův Hradec"/>
    <n v="975"/>
    <n v="20"/>
    <m/>
    <n v="975"/>
    <n v="21"/>
    <m/>
    <n v="975"/>
    <m/>
    <m/>
  </r>
  <r>
    <n v="30039"/>
    <s v="65010442"/>
    <x v="11"/>
    <s v="AVZO Trhové Sviny, p. s."/>
    <n v="1000"/>
    <m/>
    <m/>
    <n v="1000"/>
    <m/>
    <m/>
    <n v="1000"/>
    <m/>
    <m/>
  </r>
  <r>
    <n v="30040"/>
    <s v="67171435"/>
    <x v="11"/>
    <s v="ZO AVZO Nové Hrady, p. s."/>
    <n v="1300"/>
    <n v="26"/>
    <m/>
    <n v="1300"/>
    <n v="26"/>
    <m/>
    <n v="1300"/>
    <m/>
    <m/>
  </r>
  <r>
    <n v="30041"/>
    <s v="60816236"/>
    <x v="11"/>
    <s v="ASOCIACE technických sportů Nová Bystřice z.s."/>
    <n v="1950"/>
    <n v="39"/>
    <m/>
    <n v="1900"/>
    <n v="38"/>
    <m/>
    <n v="1900"/>
    <n v="38"/>
    <m/>
  </r>
  <r>
    <n v="30050"/>
    <s v="46622934"/>
    <x v="11"/>
    <s v="TSČ - automotoklub - AVZO Vyšší Brod"/>
    <n v="450"/>
    <n v="9"/>
    <m/>
    <n v="550"/>
    <m/>
    <m/>
    <n v="600"/>
    <m/>
    <m/>
  </r>
  <r>
    <n v="30060"/>
    <s v="60816651"/>
    <x v="11"/>
    <s v="AVZO TSČ ZO Nežárka"/>
    <n v="1900"/>
    <m/>
    <m/>
    <n v="1950"/>
    <m/>
    <m/>
    <n v="1850"/>
    <n v="37"/>
    <m/>
  </r>
  <r>
    <n v="30072"/>
    <s v="47253312"/>
    <x v="11"/>
    <s v="ZO AVZO TSČ ČR Pražák"/>
    <n v="750"/>
    <n v="15"/>
    <m/>
    <n v="800"/>
    <n v="16"/>
    <m/>
    <m/>
    <m/>
    <m/>
  </r>
  <r>
    <n v="30079"/>
    <s v="60819081"/>
    <x v="11"/>
    <s v="ZO AVZO TSČČR ČR Staré Město pod Landštejnem, p. s."/>
    <n v="750"/>
    <n v="12"/>
    <n v="5"/>
    <n v="720"/>
    <n v="12"/>
    <n v="4"/>
    <n v="760"/>
    <n v="14"/>
    <n v="2"/>
  </r>
  <r>
    <n v="30101"/>
    <s v="70969426"/>
    <x v="11"/>
    <s v="PS AVZO - automotoklub Sezimovo Ústí"/>
    <n v="1500"/>
    <m/>
    <m/>
    <n v="1500"/>
    <m/>
    <m/>
    <n v="1500"/>
    <m/>
    <m/>
  </r>
  <r>
    <n v="30104"/>
    <s v="65051564"/>
    <x v="11"/>
    <s v="ZO AVZO Olešnice p.s."/>
    <n v="500"/>
    <m/>
    <m/>
    <n v="500"/>
    <m/>
    <m/>
    <n v="500"/>
    <m/>
    <m/>
  </r>
  <r>
    <n v="30112"/>
    <s v="60085916"/>
    <x v="11"/>
    <s v="AVZO - technických sportů a činností ZO Frymburk v likvidaci"/>
    <m/>
    <m/>
    <m/>
    <m/>
    <m/>
    <m/>
    <m/>
    <m/>
    <m/>
  </r>
  <r>
    <n v="30113"/>
    <s v="46621954"/>
    <x v="11"/>
    <s v="AVZO-TSČ-ČR ZO Malonty"/>
    <n v="1720"/>
    <n v="38"/>
    <m/>
    <n v="1650"/>
    <n v="39"/>
    <m/>
    <n v="1860"/>
    <n v="36"/>
    <n v="2"/>
  </r>
  <r>
    <n v="30119"/>
    <s v="69102945"/>
    <x v="11"/>
    <s v="AVZO ZLIV p.s."/>
    <m/>
    <m/>
    <m/>
    <n v="500"/>
    <m/>
    <m/>
    <n v="500"/>
    <m/>
    <m/>
  </r>
  <r>
    <n v="30135"/>
    <s v="01853341"/>
    <x v="11"/>
    <s v="AVZO SK Chvalšiny, p. s."/>
    <n v="1500"/>
    <n v="26"/>
    <m/>
    <n v="1450"/>
    <n v="25"/>
    <m/>
    <n v="1650"/>
    <n v="33"/>
    <m/>
  </r>
  <r>
    <n v="30186"/>
    <s v="71214003"/>
    <x v="11"/>
    <s v="AVZO Dačice Střelci, p.s."/>
    <n v="550"/>
    <m/>
    <m/>
    <n v="650"/>
    <m/>
    <m/>
    <n v="650"/>
    <m/>
    <m/>
  </r>
  <r>
    <n v="30188"/>
    <s v="05392021"/>
    <x v="11"/>
    <s v="SSK SLAVONICE AVZO p.s."/>
    <n v="1460"/>
    <n v="22"/>
    <n v="12"/>
    <n v="1640"/>
    <n v="25"/>
    <n v="12"/>
    <n v="1550"/>
    <m/>
    <m/>
  </r>
  <r>
    <n v="50023"/>
    <s v="46748563"/>
    <x v="12"/>
    <s v="AVZO TSČ ČR p. s. CHRASTAVA"/>
    <n v="1670"/>
    <n v="23"/>
    <n v="18"/>
    <n v="1660"/>
    <n v="20"/>
    <n v="23"/>
    <n v="1860"/>
    <n v="24"/>
    <n v="22"/>
  </r>
  <r>
    <n v="50096"/>
    <s v="46748661"/>
    <x v="12"/>
    <s v="ZO Asociace víceúčel. ZO tech.sportů HEJNICE, pobočný spolek"/>
    <n v="250"/>
    <m/>
    <m/>
    <n v="300"/>
    <n v="6"/>
    <m/>
    <m/>
    <m/>
    <m/>
  </r>
  <r>
    <n v="60003"/>
    <s v="49294636"/>
    <x v="12"/>
    <s v="Pobočný spolek AVZO TSČ 512 36 Horní Branná č.9."/>
    <n v="5200"/>
    <m/>
    <m/>
    <n v="5410"/>
    <n v="104"/>
    <n v="7"/>
    <n v="5740"/>
    <m/>
    <m/>
  </r>
  <r>
    <n v="60005"/>
    <s v="49295535"/>
    <x v="12"/>
    <s v="AVZO TSČ ČR I.-ZO SEMILY"/>
    <n v="2810"/>
    <n v="49"/>
    <n v="12"/>
    <n v="2610"/>
    <n v="45"/>
    <n v="12"/>
    <n v="2460"/>
    <n v="44"/>
    <m/>
  </r>
  <r>
    <n v="10009"/>
    <s v="45247480"/>
    <x v="13"/>
    <s v="AVZO TSČ ČR Klub potápěčů AQIS p. s."/>
    <n v="200"/>
    <m/>
    <m/>
    <n v="200"/>
    <m/>
    <m/>
    <n v="200"/>
    <m/>
    <m/>
  </r>
  <r>
    <n v="10010"/>
    <s v="06417256"/>
    <x v="13"/>
    <s v="Kynologické cvičiště DRAX-Vinoř, p. s."/>
    <n v="1160"/>
    <n v="16"/>
    <s v=" "/>
    <n v="1020"/>
    <n v="18"/>
    <n v="4"/>
    <m/>
    <m/>
    <m/>
  </r>
  <r>
    <n v="10045"/>
    <s v="15268772"/>
    <x v="13"/>
    <s v="AVZO - TSČ - ČR ZO KHKD KLUB HISTORIE KOLEJOVÉ DOPRAVY, pobočný spolek, p.s."/>
    <n v="300"/>
    <n v="6"/>
    <m/>
    <n v="300"/>
    <n v="6"/>
    <m/>
    <n v="300"/>
    <n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2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D18" firstHeaderRow="0" firstDataRow="1" firstDataCol="1"/>
  <pivotFields count="13">
    <pivotField showAll="0"/>
    <pivotField showAll="0"/>
    <pivotField axis="axisRow" showAll="0">
      <items count="15">
        <item x="11"/>
        <item x="2"/>
        <item x="9"/>
        <item x="8"/>
        <item x="12"/>
        <item x="0"/>
        <item x="1"/>
        <item x="10"/>
        <item x="13"/>
        <item x="5"/>
        <item x="6"/>
        <item x="7"/>
        <item x="4"/>
        <item x="3"/>
        <item t="default"/>
      </items>
    </pivotField>
    <pivotField showAll="0"/>
    <pivotField dataField="1" showAll="0"/>
    <pivotField showAll="0"/>
    <pivotField showAll="0"/>
    <pivotField dataField="1" showAll="0"/>
    <pivotField showAll="0"/>
    <pivotField showAll="0"/>
    <pivotField dataField="1" showAll="0"/>
    <pivotField showAll="0"/>
    <pivotField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2018 odvod" fld="4" baseField="0" baseItem="0"/>
    <dataField name="Součet z 2019 odvod" fld="7" baseField="0" baseItem="0"/>
    <dataField name="Součet z 2020 odvod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Kontingenční tabulka4" cacheId="1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G18" firstHeaderRow="0" firstDataRow="1" firstDataCol="1"/>
  <pivotFields count="13">
    <pivotField showAll="0"/>
    <pivotField showAll="0"/>
    <pivotField axis="axisRow" showAll="0">
      <items count="15">
        <item x="11"/>
        <item x="2"/>
        <item x="9"/>
        <item x="8"/>
        <item x="12"/>
        <item x="0"/>
        <item x="1"/>
        <item x="10"/>
        <item x="13"/>
        <item x="5"/>
        <item x="6"/>
        <item x="7"/>
        <item x="4"/>
        <item x="3"/>
        <item t="default"/>
      </items>
    </pivotField>
    <pivotField showAll="0"/>
    <pivotField showAll="0"/>
    <pivotField dataField="1" showAll="0"/>
    <pivotField dataField="1" showAll="0"/>
    <pivotField showAll="0"/>
    <pivotField dataField="1" showAll="0"/>
    <pivotField dataField="1" showAll="0"/>
    <pivotField showAll="0"/>
    <pivotField dataField="1" showAll="0"/>
    <pivotField dataField="1" showAll="0"/>
  </pivotFields>
  <rowFields count="1">
    <field x="2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oučet z 2018 dosp." fld="5" baseField="0" baseItem="0"/>
    <dataField name="Počet z 2018 mlád." fld="6" subtotal="count" baseField="0" baseItem="0"/>
    <dataField name="Součet z 2019 dosp." fld="8" baseField="0" baseItem="0"/>
    <dataField name="Počet z 2019 mlád." fld="9" subtotal="count" baseField="0" baseItem="0"/>
    <dataField name="Součet z 2020 dosp." fld="11" baseField="0" baseItem="0"/>
    <dataField name="Součet z 2020 mlád.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Kontingenční tabulka1" cacheId="0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U4" firstHeaderRow="0" firstDataRow="1" firstDataCol="0"/>
  <pivotFields count="35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>
      <items count="4">
        <item x="0"/>
        <item x="2"/>
        <item x="1"/>
        <item t="default"/>
      </items>
    </pivotField>
    <pivotField dataField="1" showAll="0">
      <items count="3">
        <item x="1"/>
        <item x="0"/>
        <item t="default"/>
      </items>
    </pivotField>
    <pivotField dataField="1" showAll="0"/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/>
    <pivotField dataField="1" showAll="0"/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dataField="1" showAll="0">
      <items count="2">
        <item x="0"/>
        <item t="default"/>
      </items>
    </pivotField>
    <pivotField dataField="1" showAll="0"/>
    <pivotField dataField="1" showAll="0">
      <items count="2">
        <item x="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Items count="1">
    <i/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Počet z střelba" fld="14" subtotal="count" baseField="0" baseItem="0"/>
    <dataField name="Součet z lukostřelba, kuše" fld="15" baseField="0" baseItem="0"/>
    <dataField name="Součet z modelářství" fld="16" baseField="0" baseItem="0"/>
    <dataField name="Součet z letectví" fld="17" baseField="0" baseItem="0"/>
    <dataField name="Součet z turistika" fld="18" baseField="0" baseItem="0"/>
    <dataField name="Počet z kynologie" fld="19" subtotal="count" baseField="0" baseItem="0"/>
    <dataField name="Součet z vodáctví" fld="20" baseField="0" baseItem="0"/>
    <dataField name="Součet z auto-moto" fld="21" baseField="0" baseItem="0"/>
    <dataField name="Počet z minikáry" fld="22" subtotal="count" baseField="0" baseItem="0"/>
    <dataField name="Počet z kemp" fld="23" subtotal="count" baseField="0" baseItem="0"/>
    <dataField name="Počet z ROB" fld="24" subtotal="count" baseField="0" baseItem="0"/>
    <dataField name="Součet z elektronika, radiotechnika" fld="25" baseField="0" baseItem="0"/>
    <dataField name="Počet z rybolov" fld="26" subtotal="count" baseField="0" baseItem="0"/>
    <dataField name="Součet z cyklistika" fld="27" baseField="0" baseItem="0"/>
    <dataField name="Počet z šachy" fld="28" subtotal="count" baseField="0" baseItem="0"/>
    <dataField name="Počet z hist. Šerm" fld="29" subtotal="count" baseField="0" baseItem="0"/>
    <dataField name="Součet z nohejbal" fld="30" baseField="0" baseItem="0"/>
    <dataField name="Součet z sebeobrana" fld="32" baseField="0" baseItem="0"/>
    <dataField name="Součet z ost.sporty" fld="31" baseField="0" baseItem="0"/>
    <dataField name="Součet z dětský kroužek" fld="33" baseField="0" baseItem="0"/>
    <dataField name="Součet z dětské dny" fld="34" baseField="0" baseItem="0"/>
  </dataField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kotrsalz@razdva.cz" TargetMode="External"/><Relationship Id="rId299" Type="http://schemas.openxmlformats.org/officeDocument/2006/relationships/hyperlink" Target="mailto:losar21@seznam.cz" TargetMode="External"/><Relationship Id="rId303" Type="http://schemas.openxmlformats.org/officeDocument/2006/relationships/hyperlink" Target="http://zkocastolovice.wz.cz/" TargetMode="External"/><Relationship Id="rId21" Type="http://schemas.openxmlformats.org/officeDocument/2006/relationships/hyperlink" Target="mailto:tonda.kalab@seznam.cz" TargetMode="External"/><Relationship Id="rId42" Type="http://schemas.openxmlformats.org/officeDocument/2006/relationships/hyperlink" Target="mailto:f.vicenik@seznam.cz" TargetMode="External"/><Relationship Id="rId63" Type="http://schemas.openxmlformats.org/officeDocument/2006/relationships/hyperlink" Target="mailto:pavel.pisl@iex.cz" TargetMode="External"/><Relationship Id="rId84" Type="http://schemas.openxmlformats.org/officeDocument/2006/relationships/hyperlink" Target="mailto:bape@razdva.cz" TargetMode="External"/><Relationship Id="rId138" Type="http://schemas.openxmlformats.org/officeDocument/2006/relationships/hyperlink" Target="mailto:r.prochazka@seznam.cz" TargetMode="External"/><Relationship Id="rId159" Type="http://schemas.openxmlformats.org/officeDocument/2006/relationships/hyperlink" Target="mailto:mchytil@wo.cz" TargetMode="External"/><Relationship Id="rId170" Type="http://schemas.openxmlformats.org/officeDocument/2006/relationships/hyperlink" Target="mailto:stengl@masobrejcha.cz" TargetMode="External"/><Relationship Id="rId191" Type="http://schemas.openxmlformats.org/officeDocument/2006/relationships/hyperlink" Target="mailto:avzo.vsetin@seznam.cz" TargetMode="External"/><Relationship Id="rId205" Type="http://schemas.openxmlformats.org/officeDocument/2006/relationships/hyperlink" Target="mailto:topilinek@seznam.cz" TargetMode="External"/><Relationship Id="rId226" Type="http://schemas.openxmlformats.org/officeDocument/2006/relationships/hyperlink" Target="http://www.naseaktivity.cz/" TargetMode="External"/><Relationship Id="rId247" Type="http://schemas.openxmlformats.org/officeDocument/2006/relationships/hyperlink" Target="http://www.avzo-nd.cz/" TargetMode="External"/><Relationship Id="rId107" Type="http://schemas.openxmlformats.org/officeDocument/2006/relationships/hyperlink" Target="mailto:tazydubicko@seznam.cz" TargetMode="External"/><Relationship Id="rId268" Type="http://schemas.openxmlformats.org/officeDocument/2006/relationships/hyperlink" Target="http://www.zkojesenik.estranky.cz/" TargetMode="External"/><Relationship Id="rId289" Type="http://schemas.openxmlformats.org/officeDocument/2006/relationships/hyperlink" Target="http://sskslavonice.cz/" TargetMode="External"/><Relationship Id="rId11" Type="http://schemas.openxmlformats.org/officeDocument/2006/relationships/hyperlink" Target="mailto:lenuska.sedlackova@seznam.cz" TargetMode="External"/><Relationship Id="rId32" Type="http://schemas.openxmlformats.org/officeDocument/2006/relationships/hyperlink" Target="mailto:jsankot@centrum.cz" TargetMode="External"/><Relationship Id="rId53" Type="http://schemas.openxmlformats.org/officeDocument/2006/relationships/hyperlink" Target="mailto:tomas.unger@avzo-na.cz" TargetMode="External"/><Relationship Id="rId74" Type="http://schemas.openxmlformats.org/officeDocument/2006/relationships/hyperlink" Target="mailto:zamoravou@seznam.cz" TargetMode="External"/><Relationship Id="rId128" Type="http://schemas.openxmlformats.org/officeDocument/2006/relationships/hyperlink" Target="mailto:zdenekredr@seznam.cz" TargetMode="External"/><Relationship Id="rId149" Type="http://schemas.openxmlformats.org/officeDocument/2006/relationships/hyperlink" Target="mailto:avzo.sitborice@gmail.com" TargetMode="External"/><Relationship Id="rId5" Type="http://schemas.openxmlformats.org/officeDocument/2006/relationships/hyperlink" Target="mailto:j.hejnis@centrum.cz" TargetMode="External"/><Relationship Id="rId95" Type="http://schemas.openxmlformats.org/officeDocument/2006/relationships/hyperlink" Target="mailto:s.kubis@tiscali.cz" TargetMode="External"/><Relationship Id="rId160" Type="http://schemas.openxmlformats.org/officeDocument/2006/relationships/hyperlink" Target="mailto:josefrybar@centrum.cz" TargetMode="External"/><Relationship Id="rId181" Type="http://schemas.openxmlformats.org/officeDocument/2006/relationships/hyperlink" Target="mailto:brezikros@seznam.cz" TargetMode="External"/><Relationship Id="rId216" Type="http://schemas.openxmlformats.org/officeDocument/2006/relationships/hyperlink" Target="mailto:mirek.hanacek@seznam.cz" TargetMode="External"/><Relationship Id="rId237" Type="http://schemas.openxmlformats.org/officeDocument/2006/relationships/hyperlink" Target="mailto:avzo@post.cz" TargetMode="External"/><Relationship Id="rId258" Type="http://schemas.openxmlformats.org/officeDocument/2006/relationships/hyperlink" Target="http://www.sskjachymov.cz/" TargetMode="External"/><Relationship Id="rId279" Type="http://schemas.openxmlformats.org/officeDocument/2006/relationships/hyperlink" Target="http://www.avzokyjov.webnode.cz/" TargetMode="External"/><Relationship Id="rId22" Type="http://schemas.openxmlformats.org/officeDocument/2006/relationships/hyperlink" Target="mailto:a.krausova@seznam.cz" TargetMode="External"/><Relationship Id="rId43" Type="http://schemas.openxmlformats.org/officeDocument/2006/relationships/hyperlink" Target="mailto:vbrichard@seznam.cz" TargetMode="External"/><Relationship Id="rId64" Type="http://schemas.openxmlformats.org/officeDocument/2006/relationships/hyperlink" Target="mailto:idservis@centrum.cz" TargetMode="External"/><Relationship Id="rId118" Type="http://schemas.openxmlformats.org/officeDocument/2006/relationships/hyperlink" Target="mailto:holik43@seznam.cz" TargetMode="External"/><Relationship Id="rId139" Type="http://schemas.openxmlformats.org/officeDocument/2006/relationships/hyperlink" Target="mailto:lumikja@seznam.cz" TargetMode="External"/><Relationship Id="rId290" Type="http://schemas.openxmlformats.org/officeDocument/2006/relationships/hyperlink" Target="http://www.kocianloucna.cz/" TargetMode="External"/><Relationship Id="rId304" Type="http://schemas.openxmlformats.org/officeDocument/2006/relationships/hyperlink" Target="https://www.facebook.com/groups/564603750592126" TargetMode="External"/><Relationship Id="rId85" Type="http://schemas.openxmlformats.org/officeDocument/2006/relationships/hyperlink" Target="mailto:radekjirman@seznam.cz" TargetMode="External"/><Relationship Id="rId150" Type="http://schemas.openxmlformats.org/officeDocument/2006/relationships/hyperlink" Target="mailto:volencovi@cbox.cz" TargetMode="External"/><Relationship Id="rId171" Type="http://schemas.openxmlformats.org/officeDocument/2006/relationships/hyperlink" Target="mailto:lukes@AZPlukes.cz" TargetMode="External"/><Relationship Id="rId192" Type="http://schemas.openxmlformats.org/officeDocument/2006/relationships/hyperlink" Target="mailto:rybarroku@email.cz" TargetMode="External"/><Relationship Id="rId206" Type="http://schemas.openxmlformats.org/officeDocument/2006/relationships/hyperlink" Target="mailto:frantisek.konigsmark@seznam.cz" TargetMode="External"/><Relationship Id="rId227" Type="http://schemas.openxmlformats.org/officeDocument/2006/relationships/hyperlink" Target="mailto:Torheit@email.cz" TargetMode="External"/><Relationship Id="rId248" Type="http://schemas.openxmlformats.org/officeDocument/2006/relationships/hyperlink" Target="mailto:v.stara.kl@email.cz" TargetMode="External"/><Relationship Id="rId269" Type="http://schemas.openxmlformats.org/officeDocument/2006/relationships/hyperlink" Target="mailto:ok1axa@seznam.cz" TargetMode="External"/><Relationship Id="rId12" Type="http://schemas.openxmlformats.org/officeDocument/2006/relationships/hyperlink" Target="mailto:p.sadovsky@atlas.cz" TargetMode="External"/><Relationship Id="rId33" Type="http://schemas.openxmlformats.org/officeDocument/2006/relationships/hyperlink" Target="mailto:bocanmilan@seznam.cz" TargetMode="External"/><Relationship Id="rId108" Type="http://schemas.openxmlformats.org/officeDocument/2006/relationships/hyperlink" Target="mailto:hana.sch@tiscali.cz" TargetMode="External"/><Relationship Id="rId129" Type="http://schemas.openxmlformats.org/officeDocument/2006/relationships/hyperlink" Target="mailto:p.rauner@seznam.cz" TargetMode="External"/><Relationship Id="rId280" Type="http://schemas.openxmlformats.org/officeDocument/2006/relationships/hyperlink" Target="mailto:skchvalsiny@gmail.com" TargetMode="External"/><Relationship Id="rId54" Type="http://schemas.openxmlformats.org/officeDocument/2006/relationships/hyperlink" Target="mailto:hhatas@seznam.cz" TargetMode="External"/><Relationship Id="rId75" Type="http://schemas.openxmlformats.org/officeDocument/2006/relationships/hyperlink" Target="mailto:radoslav.borovicka@seznam.cz" TargetMode="External"/><Relationship Id="rId96" Type="http://schemas.openxmlformats.org/officeDocument/2006/relationships/hyperlink" Target="mailto:rehacekr@seznam.cz" TargetMode="External"/><Relationship Id="rId140" Type="http://schemas.openxmlformats.org/officeDocument/2006/relationships/hyperlink" Target="mailto:elektro.dvorak@volny.cz" TargetMode="External"/><Relationship Id="rId161" Type="http://schemas.openxmlformats.org/officeDocument/2006/relationships/hyperlink" Target="mailto:jiri.votava@knorr-bremse.com" TargetMode="External"/><Relationship Id="rId182" Type="http://schemas.openxmlformats.org/officeDocument/2006/relationships/hyperlink" Target="mailto:vladimirvavrin@seznam.cz" TargetMode="External"/><Relationship Id="rId217" Type="http://schemas.openxmlformats.org/officeDocument/2006/relationships/hyperlink" Target="mailto:zoubek.j@email.cz" TargetMode="External"/><Relationship Id="rId6" Type="http://schemas.openxmlformats.org/officeDocument/2006/relationships/hyperlink" Target="mailto:milan139@seznam.cz" TargetMode="External"/><Relationship Id="rId238" Type="http://schemas.openxmlformats.org/officeDocument/2006/relationships/hyperlink" Target="http://www.strelnice-senomaty.cz/" TargetMode="External"/><Relationship Id="rId259" Type="http://schemas.openxmlformats.org/officeDocument/2006/relationships/hyperlink" Target="http://www.avzo-cheb-mesto.cz/" TargetMode="External"/><Relationship Id="rId23" Type="http://schemas.openxmlformats.org/officeDocument/2006/relationships/hyperlink" Target="mailto:ludvikpeikert@seznam.cz" TargetMode="External"/><Relationship Id="rId119" Type="http://schemas.openxmlformats.org/officeDocument/2006/relationships/hyperlink" Target="mailto:tyle.mirek@seznam.cz" TargetMode="External"/><Relationship Id="rId270" Type="http://schemas.openxmlformats.org/officeDocument/2006/relationships/hyperlink" Target="http://www.hrad-doubravka.cz/" TargetMode="External"/><Relationship Id="rId291" Type="http://schemas.openxmlformats.org/officeDocument/2006/relationships/hyperlink" Target="mailto:j.hudecek@email.cz" TargetMode="External"/><Relationship Id="rId305" Type="http://schemas.openxmlformats.org/officeDocument/2006/relationships/hyperlink" Target="mailto:malafa@malafa.eu" TargetMode="External"/><Relationship Id="rId44" Type="http://schemas.openxmlformats.org/officeDocument/2006/relationships/hyperlink" Target="mailto:hnatales@seznam.cz" TargetMode="External"/><Relationship Id="rId65" Type="http://schemas.openxmlformats.org/officeDocument/2006/relationships/hyperlink" Target="mailto:jarka.pestukova@seznam.cz" TargetMode="External"/><Relationship Id="rId86" Type="http://schemas.openxmlformats.org/officeDocument/2006/relationships/hyperlink" Target="mailto:a.andrasko@centrum.cz" TargetMode="External"/><Relationship Id="rId130" Type="http://schemas.openxmlformats.org/officeDocument/2006/relationships/hyperlink" Target="mailto:piskacpostrelmov@seznam.cz" TargetMode="External"/><Relationship Id="rId151" Type="http://schemas.openxmlformats.org/officeDocument/2006/relationships/hyperlink" Target="mailto:drochytka@seznam.cz" TargetMode="External"/><Relationship Id="rId172" Type="http://schemas.openxmlformats.org/officeDocument/2006/relationships/hyperlink" Target="mailto:frantisek.fris@fisely.cz" TargetMode="External"/><Relationship Id="rId193" Type="http://schemas.openxmlformats.org/officeDocument/2006/relationships/hyperlink" Target="mailto:ladislav.broz@elitechnics.com" TargetMode="External"/><Relationship Id="rId207" Type="http://schemas.openxmlformats.org/officeDocument/2006/relationships/hyperlink" Target="mailto:frantisekslipka@seznam.cz" TargetMode="External"/><Relationship Id="rId228" Type="http://schemas.openxmlformats.org/officeDocument/2006/relationships/hyperlink" Target="http://www.2.zokarvina.e-stranky.cz/" TargetMode="External"/><Relationship Id="rId249" Type="http://schemas.openxmlformats.org/officeDocument/2006/relationships/hyperlink" Target="mailto:RKVelim@centrum.cz" TargetMode="External"/><Relationship Id="rId13" Type="http://schemas.openxmlformats.org/officeDocument/2006/relationships/hyperlink" Target="mailto:skarda@elzy.cz" TargetMode="External"/><Relationship Id="rId109" Type="http://schemas.openxmlformats.org/officeDocument/2006/relationships/hyperlink" Target="mailto:monika244@seznam.cz" TargetMode="External"/><Relationship Id="rId260" Type="http://schemas.openxmlformats.org/officeDocument/2006/relationships/hyperlink" Target="mailto:karel.karzel@post.cz" TargetMode="External"/><Relationship Id="rId281" Type="http://schemas.openxmlformats.org/officeDocument/2006/relationships/hyperlink" Target="mailto:amtr@seznam.cz" TargetMode="External"/><Relationship Id="rId34" Type="http://schemas.openxmlformats.org/officeDocument/2006/relationships/hyperlink" Target="mailto:koprivas@volny.cz" TargetMode="External"/><Relationship Id="rId55" Type="http://schemas.openxmlformats.org/officeDocument/2006/relationships/hyperlink" Target="mailto:libor.urbanek@centrum.cz" TargetMode="External"/><Relationship Id="rId76" Type="http://schemas.openxmlformats.org/officeDocument/2006/relationships/hyperlink" Target="mailto:rajnoha@centrum.cz" TargetMode="External"/><Relationship Id="rId97" Type="http://schemas.openxmlformats.org/officeDocument/2006/relationships/hyperlink" Target="mailto:hlinka.jaroslav@gmail.com" TargetMode="External"/><Relationship Id="rId120" Type="http://schemas.openxmlformats.org/officeDocument/2006/relationships/hyperlink" Target="mailto:jarahe@seznam.cz" TargetMode="External"/><Relationship Id="rId141" Type="http://schemas.openxmlformats.org/officeDocument/2006/relationships/hyperlink" Target="mailto:tecl.karel@seznam.cz" TargetMode="External"/><Relationship Id="rId7" Type="http://schemas.openxmlformats.org/officeDocument/2006/relationships/hyperlink" Target="mailto:petrweimann@seznam.cz" TargetMode="External"/><Relationship Id="rId162" Type="http://schemas.openxmlformats.org/officeDocument/2006/relationships/hyperlink" Target="mailto:ok2khf@volny.cz" TargetMode="External"/><Relationship Id="rId183" Type="http://schemas.openxmlformats.org/officeDocument/2006/relationships/hyperlink" Target="mailto:AK-LU@seznam.cz" TargetMode="External"/><Relationship Id="rId218" Type="http://schemas.openxmlformats.org/officeDocument/2006/relationships/hyperlink" Target="mailto:mkocibn@seznam.cz" TargetMode="External"/><Relationship Id="rId239" Type="http://schemas.openxmlformats.org/officeDocument/2006/relationships/hyperlink" Target="http://www.strelci-klasterec.cz/" TargetMode="External"/><Relationship Id="rId250" Type="http://schemas.openxmlformats.org/officeDocument/2006/relationships/hyperlink" Target="https://www.velim.cz/prakticke-info/spolky-sdruzeni/radioklub-velim/" TargetMode="External"/><Relationship Id="rId271" Type="http://schemas.openxmlformats.org/officeDocument/2006/relationships/hyperlink" Target="mailto:Denisa.pokorna@avzo-na.cz" TargetMode="External"/><Relationship Id="rId292" Type="http://schemas.openxmlformats.org/officeDocument/2006/relationships/hyperlink" Target="http://www.piskac.postrelmov.org/" TargetMode="External"/><Relationship Id="rId306" Type="http://schemas.openxmlformats.org/officeDocument/2006/relationships/hyperlink" Target="mailto:V.kousal@seznam.cz" TargetMode="External"/><Relationship Id="rId24" Type="http://schemas.openxmlformats.org/officeDocument/2006/relationships/hyperlink" Target="mailto:bolfikmir@seznam.cz" TargetMode="External"/><Relationship Id="rId40" Type="http://schemas.openxmlformats.org/officeDocument/2006/relationships/hyperlink" Target="mailto:kozeny@avzo-cheb.cz" TargetMode="External"/><Relationship Id="rId45" Type="http://schemas.openxmlformats.org/officeDocument/2006/relationships/hyperlink" Target="mailto:pmph@seznam.cz" TargetMode="External"/><Relationship Id="rId66" Type="http://schemas.openxmlformats.org/officeDocument/2006/relationships/hyperlink" Target="mailto:jara.hanzal@seznam.cz" TargetMode="External"/><Relationship Id="rId87" Type="http://schemas.openxmlformats.org/officeDocument/2006/relationships/hyperlink" Target="mailto:frantajosef2@gmail.com" TargetMode="External"/><Relationship Id="rId110" Type="http://schemas.openxmlformats.org/officeDocument/2006/relationships/hyperlink" Target="mailto:kubesa@kointer.cz" TargetMode="External"/><Relationship Id="rId115" Type="http://schemas.openxmlformats.org/officeDocument/2006/relationships/hyperlink" Target="mailto:aspis@centrum.cz" TargetMode="External"/><Relationship Id="rId131" Type="http://schemas.openxmlformats.org/officeDocument/2006/relationships/hyperlink" Target="mailto:strapinax@seznam.cz" TargetMode="External"/><Relationship Id="rId136" Type="http://schemas.openxmlformats.org/officeDocument/2006/relationships/hyperlink" Target="mailto:jaromir.strmiska@email.cz" TargetMode="External"/><Relationship Id="rId157" Type="http://schemas.openxmlformats.org/officeDocument/2006/relationships/hyperlink" Target="mailto:sedrena@seznam.cz" TargetMode="External"/><Relationship Id="rId178" Type="http://schemas.openxmlformats.org/officeDocument/2006/relationships/hyperlink" Target="mailto:lospetrik@seznam.cz" TargetMode="External"/><Relationship Id="rId301" Type="http://schemas.openxmlformats.org/officeDocument/2006/relationships/hyperlink" Target="mailto:suva@alinvest.cz" TargetMode="External"/><Relationship Id="rId61" Type="http://schemas.openxmlformats.org/officeDocument/2006/relationships/hyperlink" Target="mailto:avzo.tsc.zlin@seznam.cz" TargetMode="External"/><Relationship Id="rId82" Type="http://schemas.openxmlformats.org/officeDocument/2006/relationships/hyperlink" Target="mailto:tonda.kalab@seznam.cz" TargetMode="External"/><Relationship Id="rId152" Type="http://schemas.openxmlformats.org/officeDocument/2006/relationships/hyperlink" Target="mailto:a.neubert@seznam.cz" TargetMode="External"/><Relationship Id="rId173" Type="http://schemas.openxmlformats.org/officeDocument/2006/relationships/hyperlink" Target="mailto:petrskre@seznam.cz" TargetMode="External"/><Relationship Id="rId194" Type="http://schemas.openxmlformats.org/officeDocument/2006/relationships/hyperlink" Target="mailto:info@vojtechmarek.cz" TargetMode="External"/><Relationship Id="rId199" Type="http://schemas.openxmlformats.org/officeDocument/2006/relationships/hyperlink" Target="mailto:ladanovak@seznam.cz" TargetMode="External"/><Relationship Id="rId203" Type="http://schemas.openxmlformats.org/officeDocument/2006/relationships/hyperlink" Target="mailto:Tom.250@seznam.cz" TargetMode="External"/><Relationship Id="rId208" Type="http://schemas.openxmlformats.org/officeDocument/2006/relationships/hyperlink" Target="mailto:tiborsedlacek84@gmail.com" TargetMode="External"/><Relationship Id="rId229" Type="http://schemas.openxmlformats.org/officeDocument/2006/relationships/hyperlink" Target="http://www.avzonapajedla.estranky.cz/" TargetMode="External"/><Relationship Id="rId19" Type="http://schemas.openxmlformats.org/officeDocument/2006/relationships/hyperlink" Target="mailto:jopavelka@post.cz" TargetMode="External"/><Relationship Id="rId224" Type="http://schemas.openxmlformats.org/officeDocument/2006/relationships/hyperlink" Target="http://www.avzo-kosetice.wz.cz/" TargetMode="External"/><Relationship Id="rId240" Type="http://schemas.openxmlformats.org/officeDocument/2006/relationships/hyperlink" Target="mailto:holubln@seznam.cz" TargetMode="External"/><Relationship Id="rId245" Type="http://schemas.openxmlformats.org/officeDocument/2006/relationships/hyperlink" Target="mailto:strelci.teplice@gmail.com" TargetMode="External"/><Relationship Id="rId261" Type="http://schemas.openxmlformats.org/officeDocument/2006/relationships/hyperlink" Target="http://www.ssk-kovona.cz/" TargetMode="External"/><Relationship Id="rId266" Type="http://schemas.openxmlformats.org/officeDocument/2006/relationships/hyperlink" Target="mailto:VTopka@seznam.cz" TargetMode="External"/><Relationship Id="rId287" Type="http://schemas.openxmlformats.org/officeDocument/2006/relationships/hyperlink" Target="mailto:jedu.mirek@centrum.cz" TargetMode="External"/><Relationship Id="rId14" Type="http://schemas.openxmlformats.org/officeDocument/2006/relationships/hyperlink" Target="mailto:avzoduchcov@seznam.cz" TargetMode="External"/><Relationship Id="rId30" Type="http://schemas.openxmlformats.org/officeDocument/2006/relationships/hyperlink" Target="mailto:baroch131@seznam.cz" TargetMode="External"/><Relationship Id="rId35" Type="http://schemas.openxmlformats.org/officeDocument/2006/relationships/hyperlink" Target="mailto:ssknmnm@seznam.cz" TargetMode="External"/><Relationship Id="rId56" Type="http://schemas.openxmlformats.org/officeDocument/2006/relationships/hyperlink" Target="mailto:janecekjiri.ssk@gmail.com" TargetMode="External"/><Relationship Id="rId77" Type="http://schemas.openxmlformats.org/officeDocument/2006/relationships/hyperlink" Target="mailto:matrasport@seznam.cz" TargetMode="External"/><Relationship Id="rId100" Type="http://schemas.openxmlformats.org/officeDocument/2006/relationships/hyperlink" Target="mailto:karel.polak@m-zone.cz" TargetMode="External"/><Relationship Id="rId105" Type="http://schemas.openxmlformats.org/officeDocument/2006/relationships/hyperlink" Target="mailto:krabicka.advokat@seznam.cz" TargetMode="External"/><Relationship Id="rId126" Type="http://schemas.openxmlformats.org/officeDocument/2006/relationships/hyperlink" Target="mailto:PB9mm@seznam.cz" TargetMode="External"/><Relationship Id="rId147" Type="http://schemas.openxmlformats.org/officeDocument/2006/relationships/hyperlink" Target="mailto:krul.mira@centrum.cz" TargetMode="External"/><Relationship Id="rId168" Type="http://schemas.openxmlformats.org/officeDocument/2006/relationships/hyperlink" Target="mailto:kemp@kemposika.cz" TargetMode="External"/><Relationship Id="rId282" Type="http://schemas.openxmlformats.org/officeDocument/2006/relationships/hyperlink" Target="https://search.seznam.cz/?q=strelnice+mikulcice&amp;url=https%3A%2F%2Fmikulcice.estranky.cz%2F&amp;v=2&amp;c=1&amp;data2=HTP25LVDIXDSIKv8zQdHmODEbLouDe7onFM761QmikdqZug51glQyCYAAwfe-JhvG8NOGoedSzq06q0LpvbnyvvcPe0eeWFrlBU7IDXIzdgDu3Bf9nvBlnK0RlURDp4rdqI0ebqbT4mnxjNeCRValmkGe27" TargetMode="External"/><Relationship Id="rId8" Type="http://schemas.openxmlformats.org/officeDocument/2006/relationships/hyperlink" Target="mailto:avzobilina@seznam.cz" TargetMode="External"/><Relationship Id="rId51" Type="http://schemas.openxmlformats.org/officeDocument/2006/relationships/hyperlink" Target="mailto:safardaparda@seznam.cz" TargetMode="External"/><Relationship Id="rId72" Type="http://schemas.openxmlformats.org/officeDocument/2006/relationships/hyperlink" Target="mailto:ok2kgu@stadla.eu" TargetMode="External"/><Relationship Id="rId93" Type="http://schemas.openxmlformats.org/officeDocument/2006/relationships/hyperlink" Target="mailto:hubert.zloty@seznam.cz" TargetMode="External"/><Relationship Id="rId98" Type="http://schemas.openxmlformats.org/officeDocument/2006/relationships/hyperlink" Target="mailto:pecza@seznam.cz" TargetMode="External"/><Relationship Id="rId121" Type="http://schemas.openxmlformats.org/officeDocument/2006/relationships/hyperlink" Target="mailto:avzocizice@seznam.cz" TargetMode="External"/><Relationship Id="rId142" Type="http://schemas.openxmlformats.org/officeDocument/2006/relationships/hyperlink" Target="mailto:mykus@kabelta.cz" TargetMode="External"/><Relationship Id="rId163" Type="http://schemas.openxmlformats.org/officeDocument/2006/relationships/hyperlink" Target="mailto:avzo.neratovice@seznam.cz" TargetMode="External"/><Relationship Id="rId184" Type="http://schemas.openxmlformats.org/officeDocument/2006/relationships/hyperlink" Target="mailto:lubosrajdl@seznam.cz" TargetMode="External"/><Relationship Id="rId189" Type="http://schemas.openxmlformats.org/officeDocument/2006/relationships/hyperlink" Target="mailto:jirigalis@seznam.cz" TargetMode="External"/><Relationship Id="rId219" Type="http://schemas.openxmlformats.org/officeDocument/2006/relationships/hyperlink" Target="mailto:info@avzo-koprivnice.cz" TargetMode="External"/><Relationship Id="rId3" Type="http://schemas.openxmlformats.org/officeDocument/2006/relationships/hyperlink" Target="mailto:gustablaha@seznam.cz" TargetMode="External"/><Relationship Id="rId214" Type="http://schemas.openxmlformats.org/officeDocument/2006/relationships/hyperlink" Target="mailto:avzo@avzojevicko.net" TargetMode="External"/><Relationship Id="rId230" Type="http://schemas.openxmlformats.org/officeDocument/2006/relationships/hyperlink" Target="http://www.sskhodonin.webnode.cz/" TargetMode="External"/><Relationship Id="rId235" Type="http://schemas.openxmlformats.org/officeDocument/2006/relationships/hyperlink" Target="http://www.avzo-budisov.cz/" TargetMode="External"/><Relationship Id="rId251" Type="http://schemas.openxmlformats.org/officeDocument/2006/relationships/hyperlink" Target="mailto:tomeskovi92@seznam.cz" TargetMode="External"/><Relationship Id="rId256" Type="http://schemas.openxmlformats.org/officeDocument/2006/relationships/hyperlink" Target="mailto:novak@sskjachymov.cz" TargetMode="External"/><Relationship Id="rId277" Type="http://schemas.openxmlformats.org/officeDocument/2006/relationships/hyperlink" Target="http://www.strelnicedubicko.cz/" TargetMode="External"/><Relationship Id="rId298" Type="http://schemas.openxmlformats.org/officeDocument/2006/relationships/hyperlink" Target="mailto:lubor.sahanek@seznam.cz" TargetMode="External"/><Relationship Id="rId25" Type="http://schemas.openxmlformats.org/officeDocument/2006/relationships/hyperlink" Target="mailto:laja98@seznam.cz" TargetMode="External"/><Relationship Id="rId46" Type="http://schemas.openxmlformats.org/officeDocument/2006/relationships/hyperlink" Target="mailto:kotek@anexia.cz" TargetMode="External"/><Relationship Id="rId67" Type="http://schemas.openxmlformats.org/officeDocument/2006/relationships/hyperlink" Target="mailto:avzotscnezarka@seznam.cz" TargetMode="External"/><Relationship Id="rId116" Type="http://schemas.openxmlformats.org/officeDocument/2006/relationships/hyperlink" Target="mailto:jtabor@seznam.cz" TargetMode="External"/><Relationship Id="rId137" Type="http://schemas.openxmlformats.org/officeDocument/2006/relationships/hyperlink" Target="mailto:pcimbalnik@seznam.cz" TargetMode="External"/><Relationship Id="rId158" Type="http://schemas.openxmlformats.org/officeDocument/2006/relationships/hyperlink" Target="mailto:jmily@atlas.cz" TargetMode="External"/><Relationship Id="rId272" Type="http://schemas.openxmlformats.org/officeDocument/2006/relationships/hyperlink" Target="http://www.autokempnachod.cz/" TargetMode="External"/><Relationship Id="rId293" Type="http://schemas.openxmlformats.org/officeDocument/2006/relationships/hyperlink" Target="http://www.sportovnistrelbaprerov.cz/" TargetMode="External"/><Relationship Id="rId302" Type="http://schemas.openxmlformats.org/officeDocument/2006/relationships/hyperlink" Target="mailto:zkocastolovice@seznam.cz" TargetMode="External"/><Relationship Id="rId307" Type="http://schemas.openxmlformats.org/officeDocument/2006/relationships/hyperlink" Target="mailto:vaclav.hondl@seznam.cz" TargetMode="External"/><Relationship Id="rId20" Type="http://schemas.openxmlformats.org/officeDocument/2006/relationships/hyperlink" Target="mailto:rudolfpalicka@seznam.cz" TargetMode="External"/><Relationship Id="rId41" Type="http://schemas.openxmlformats.org/officeDocument/2006/relationships/hyperlink" Target="mailto:pk@kobit.cz" TargetMode="External"/><Relationship Id="rId62" Type="http://schemas.openxmlformats.org/officeDocument/2006/relationships/hyperlink" Target="mailto:88peja@gmail.com" TargetMode="External"/><Relationship Id="rId83" Type="http://schemas.openxmlformats.org/officeDocument/2006/relationships/hyperlink" Target="mailto:l.hroch@vez.mir.justice.cz" TargetMode="External"/><Relationship Id="rId88" Type="http://schemas.openxmlformats.org/officeDocument/2006/relationships/hyperlink" Target="mailto:jaromir.strmiska@email.cz" TargetMode="External"/><Relationship Id="rId111" Type="http://schemas.openxmlformats.org/officeDocument/2006/relationships/hyperlink" Target="mailto:vaclav.nes@centrum.cz" TargetMode="External"/><Relationship Id="rId132" Type="http://schemas.openxmlformats.org/officeDocument/2006/relationships/hyperlink" Target="mailto:vanekars@seznam.cz" TargetMode="External"/><Relationship Id="rId153" Type="http://schemas.openxmlformats.org/officeDocument/2006/relationships/hyperlink" Target="mailto:jjilkova@gmail.com" TargetMode="External"/><Relationship Id="rId174" Type="http://schemas.openxmlformats.org/officeDocument/2006/relationships/hyperlink" Target="mailto:josef.kolinek1@seznam.cz" TargetMode="External"/><Relationship Id="rId179" Type="http://schemas.openxmlformats.org/officeDocument/2006/relationships/hyperlink" Target="mailto:karel.rozum@seznam.cz" TargetMode="External"/><Relationship Id="rId195" Type="http://schemas.openxmlformats.org/officeDocument/2006/relationships/hyperlink" Target="mailto:khkd@seznam.cz" TargetMode="External"/><Relationship Id="rId209" Type="http://schemas.openxmlformats.org/officeDocument/2006/relationships/hyperlink" Target="mailto:dddservis@seznam.cz" TargetMode="External"/><Relationship Id="rId190" Type="http://schemas.openxmlformats.org/officeDocument/2006/relationships/hyperlink" Target="mailto:cagaskovaanna@seznam.cz" TargetMode="External"/><Relationship Id="rId204" Type="http://schemas.openxmlformats.org/officeDocument/2006/relationships/hyperlink" Target="mailto:Daniel.petrovic@DAFTRUCKS.com" TargetMode="External"/><Relationship Id="rId220" Type="http://schemas.openxmlformats.org/officeDocument/2006/relationships/hyperlink" Target="mailto:AVZOKlimkovice@seznam.cz" TargetMode="External"/><Relationship Id="rId225" Type="http://schemas.openxmlformats.org/officeDocument/2006/relationships/hyperlink" Target="mailto:strelnice-dukovany@email.cz" TargetMode="External"/><Relationship Id="rId241" Type="http://schemas.openxmlformats.org/officeDocument/2006/relationships/hyperlink" Target="http://www.avzostarabela.cz/" TargetMode="External"/><Relationship Id="rId246" Type="http://schemas.openxmlformats.org/officeDocument/2006/relationships/hyperlink" Target="http://www.avzo-cheb.cz/" TargetMode="External"/><Relationship Id="rId267" Type="http://schemas.openxmlformats.org/officeDocument/2006/relationships/hyperlink" Target="mailto:adolfovice113@seznam.cz" TargetMode="External"/><Relationship Id="rId288" Type="http://schemas.openxmlformats.org/officeDocument/2006/relationships/hyperlink" Target="mailto:milin.d@seznam.cz" TargetMode="External"/><Relationship Id="rId15" Type="http://schemas.openxmlformats.org/officeDocument/2006/relationships/hyperlink" Target="mailto:petr.1@atlas.cz" TargetMode="External"/><Relationship Id="rId36" Type="http://schemas.openxmlformats.org/officeDocument/2006/relationships/hyperlink" Target="mailto:romana.kasparova@seznam.cz" TargetMode="External"/><Relationship Id="rId57" Type="http://schemas.openxmlformats.org/officeDocument/2006/relationships/hyperlink" Target="mailto:milanbasakonecny@seznam.cz" TargetMode="External"/><Relationship Id="rId106" Type="http://schemas.openxmlformats.org/officeDocument/2006/relationships/hyperlink" Target="mailto:vlasek.josef@necoss.net" TargetMode="External"/><Relationship Id="rId127" Type="http://schemas.openxmlformats.org/officeDocument/2006/relationships/hyperlink" Target="mailto:josefalexa@seznam.cz" TargetMode="External"/><Relationship Id="rId262" Type="http://schemas.openxmlformats.org/officeDocument/2006/relationships/hyperlink" Target="mailto:avzobzenec.70349@seznam.cz" TargetMode="External"/><Relationship Id="rId283" Type="http://schemas.openxmlformats.org/officeDocument/2006/relationships/hyperlink" Target="mailto:vlastimilm@seznam.cz" TargetMode="External"/><Relationship Id="rId10" Type="http://schemas.openxmlformats.org/officeDocument/2006/relationships/hyperlink" Target="mailto:karzel@ssk-kovona.cz" TargetMode="External"/><Relationship Id="rId31" Type="http://schemas.openxmlformats.org/officeDocument/2006/relationships/hyperlink" Target="mailto:klimek120@tiscali.cz" TargetMode="External"/><Relationship Id="rId52" Type="http://schemas.openxmlformats.org/officeDocument/2006/relationships/hyperlink" Target="mailto:dohnal.ivo@seznam.cz" TargetMode="External"/><Relationship Id="rId73" Type="http://schemas.openxmlformats.org/officeDocument/2006/relationships/hyperlink" Target="mailto:amkvbrod@seznam.cz" TargetMode="External"/><Relationship Id="rId78" Type="http://schemas.openxmlformats.org/officeDocument/2006/relationships/hyperlink" Target="mailto:vanzura@post.cz" TargetMode="External"/><Relationship Id="rId94" Type="http://schemas.openxmlformats.org/officeDocument/2006/relationships/hyperlink" Target="mailto:avzo.sovenice@seznam.cz" TargetMode="External"/><Relationship Id="rId99" Type="http://schemas.openxmlformats.org/officeDocument/2006/relationships/hyperlink" Target="mailto:liborkucera@tiscali.cz" TargetMode="External"/><Relationship Id="rId101" Type="http://schemas.openxmlformats.org/officeDocument/2006/relationships/hyperlink" Target="mailto:lukas.her@seznam.cz" TargetMode="External"/><Relationship Id="rId122" Type="http://schemas.openxmlformats.org/officeDocument/2006/relationships/hyperlink" Target="mailto:jjelenova@volny.cz" TargetMode="External"/><Relationship Id="rId143" Type="http://schemas.openxmlformats.org/officeDocument/2006/relationships/hyperlink" Target="mailto:krizwerner@seznam.cz" TargetMode="External"/><Relationship Id="rId148" Type="http://schemas.openxmlformats.org/officeDocument/2006/relationships/hyperlink" Target="mailto:marcela.konigova@hobes.cz" TargetMode="External"/><Relationship Id="rId164" Type="http://schemas.openxmlformats.org/officeDocument/2006/relationships/hyperlink" Target="mailto:aomelka@seznam.cz" TargetMode="External"/><Relationship Id="rId169" Type="http://schemas.openxmlformats.org/officeDocument/2006/relationships/hyperlink" Target="mailto:blanka.slezakova@gmail.com" TargetMode="External"/><Relationship Id="rId185" Type="http://schemas.openxmlformats.org/officeDocument/2006/relationships/hyperlink" Target="mailto:Narvik11@atlas.cz" TargetMode="External"/><Relationship Id="rId4" Type="http://schemas.openxmlformats.org/officeDocument/2006/relationships/hyperlink" Target="mailto:p.nykodym@seznam.cz" TargetMode="External"/><Relationship Id="rId9" Type="http://schemas.openxmlformats.org/officeDocument/2006/relationships/hyperlink" Target="mailto:richtermar@seznam.cz" TargetMode="External"/><Relationship Id="rId180" Type="http://schemas.openxmlformats.org/officeDocument/2006/relationships/hyperlink" Target="mailto:bob.sarka@gmail.com" TargetMode="External"/><Relationship Id="rId210" Type="http://schemas.openxmlformats.org/officeDocument/2006/relationships/hyperlink" Target="mailto:avzofl@seznam.cz" TargetMode="External"/><Relationship Id="rId215" Type="http://schemas.openxmlformats.org/officeDocument/2006/relationships/hyperlink" Target="mailto:strelnice-temenice@seznam.cz" TargetMode="External"/><Relationship Id="rId236" Type="http://schemas.openxmlformats.org/officeDocument/2006/relationships/hyperlink" Target="http://www.avzo-cheb.cz/" TargetMode="External"/><Relationship Id="rId257" Type="http://schemas.openxmlformats.org/officeDocument/2006/relationships/hyperlink" Target="mailto:novotny@sskjachymov.cz" TargetMode="External"/><Relationship Id="rId278" Type="http://schemas.openxmlformats.org/officeDocument/2006/relationships/hyperlink" Target="http://www.strelnicepist.cz/" TargetMode="External"/><Relationship Id="rId26" Type="http://schemas.openxmlformats.org/officeDocument/2006/relationships/hyperlink" Target="mailto:strelniceporici@seznam.cz" TargetMode="External"/><Relationship Id="rId231" Type="http://schemas.openxmlformats.org/officeDocument/2006/relationships/hyperlink" Target="mailto:ekrat@cmail.cz" TargetMode="External"/><Relationship Id="rId252" Type="http://schemas.openxmlformats.org/officeDocument/2006/relationships/hyperlink" Target="mailto:ctirad.obrslik@seznam.cz" TargetMode="External"/><Relationship Id="rId273" Type="http://schemas.openxmlformats.org/officeDocument/2006/relationships/hyperlink" Target="mailto:kubacek@jes.cz" TargetMode="External"/><Relationship Id="rId294" Type="http://schemas.openxmlformats.org/officeDocument/2006/relationships/hyperlink" Target="mailto:straka@skolastrasice.cz" TargetMode="External"/><Relationship Id="rId308" Type="http://schemas.openxmlformats.org/officeDocument/2006/relationships/hyperlink" Target="mailto:rada.goro@seznam.cz" TargetMode="External"/><Relationship Id="rId47" Type="http://schemas.openxmlformats.org/officeDocument/2006/relationships/hyperlink" Target="mailto:eli.pesel@seznam.cz" TargetMode="External"/><Relationship Id="rId68" Type="http://schemas.openxmlformats.org/officeDocument/2006/relationships/hyperlink" Target="mailto:avzo.krinec@seznam.cz" TargetMode="External"/><Relationship Id="rId89" Type="http://schemas.openxmlformats.org/officeDocument/2006/relationships/hyperlink" Target="mailto:petr731758@gmail.com" TargetMode="External"/><Relationship Id="rId112" Type="http://schemas.openxmlformats.org/officeDocument/2006/relationships/hyperlink" Target="mailto:vaclav.cabela@tiscali.cz" TargetMode="External"/><Relationship Id="rId133" Type="http://schemas.openxmlformats.org/officeDocument/2006/relationships/hyperlink" Target="mailto:avzo20038.celakovice@gmail.com" TargetMode="External"/><Relationship Id="rId154" Type="http://schemas.openxmlformats.org/officeDocument/2006/relationships/hyperlink" Target="mailto:oceko-ps@email.cz" TargetMode="External"/><Relationship Id="rId175" Type="http://schemas.openxmlformats.org/officeDocument/2006/relationships/hyperlink" Target="mailto:pavel@opavatour.cz" TargetMode="External"/><Relationship Id="rId196" Type="http://schemas.openxmlformats.org/officeDocument/2006/relationships/hyperlink" Target="mailto:honza.janik@centrum.cz" TargetMode="External"/><Relationship Id="rId200" Type="http://schemas.openxmlformats.org/officeDocument/2006/relationships/hyperlink" Target="mailto:techklub@seznam.cz" TargetMode="External"/><Relationship Id="rId16" Type="http://schemas.openxmlformats.org/officeDocument/2006/relationships/hyperlink" Target="mailto:trulleyzbynek@seznam.cz" TargetMode="External"/><Relationship Id="rId221" Type="http://schemas.openxmlformats.org/officeDocument/2006/relationships/hyperlink" Target="mailto:dddservis@seznam.cz" TargetMode="External"/><Relationship Id="rId242" Type="http://schemas.openxmlformats.org/officeDocument/2006/relationships/hyperlink" Target="http://kalibr.pbworks.com/" TargetMode="External"/><Relationship Id="rId263" Type="http://schemas.openxmlformats.org/officeDocument/2006/relationships/hyperlink" Target="mailto:laddvo@centrum.cz" TargetMode="External"/><Relationship Id="rId284" Type="http://schemas.openxmlformats.org/officeDocument/2006/relationships/hyperlink" Target="mailto:abukr@seznam.cz" TargetMode="External"/><Relationship Id="rId37" Type="http://schemas.openxmlformats.org/officeDocument/2006/relationships/hyperlink" Target="mailto:ok2xfr@seznam.cz" TargetMode="External"/><Relationship Id="rId58" Type="http://schemas.openxmlformats.org/officeDocument/2006/relationships/hyperlink" Target="mailto:zdenex@atlas.cz" TargetMode="External"/><Relationship Id="rId79" Type="http://schemas.openxmlformats.org/officeDocument/2006/relationships/hyperlink" Target="mailto:internat@seznam.cz" TargetMode="External"/><Relationship Id="rId102" Type="http://schemas.openxmlformats.org/officeDocument/2006/relationships/hyperlink" Target="mailto:vlastimilgrabec@seznam.cz" TargetMode="External"/><Relationship Id="rId123" Type="http://schemas.openxmlformats.org/officeDocument/2006/relationships/hyperlink" Target="mailto:lhotka.m@tiscali.cz" TargetMode="External"/><Relationship Id="rId144" Type="http://schemas.openxmlformats.org/officeDocument/2006/relationships/hyperlink" Target="mailto:d.grimmova@jevicko.net" TargetMode="External"/><Relationship Id="rId90" Type="http://schemas.openxmlformats.org/officeDocument/2006/relationships/hyperlink" Target="mailto:ricif@seznam.cz" TargetMode="External"/><Relationship Id="rId165" Type="http://schemas.openxmlformats.org/officeDocument/2006/relationships/hyperlink" Target="mailto:baroch131@seznam.cz" TargetMode="External"/><Relationship Id="rId186" Type="http://schemas.openxmlformats.org/officeDocument/2006/relationships/hyperlink" Target="mailto:vs234557@post.cz" TargetMode="External"/><Relationship Id="rId211" Type="http://schemas.openxmlformats.org/officeDocument/2006/relationships/hyperlink" Target="mailto:kropacek@volny.cz" TargetMode="External"/><Relationship Id="rId232" Type="http://schemas.openxmlformats.org/officeDocument/2006/relationships/hyperlink" Target="http://www.avzo-krinec.cz/" TargetMode="External"/><Relationship Id="rId253" Type="http://schemas.openxmlformats.org/officeDocument/2006/relationships/hyperlink" Target="http://www.avzootice.cz/" TargetMode="External"/><Relationship Id="rId274" Type="http://schemas.openxmlformats.org/officeDocument/2006/relationships/hyperlink" Target="https://www.dokempu.cz/stoky/rekreacni-areal-autokempink-vysocina-372" TargetMode="External"/><Relationship Id="rId295" Type="http://schemas.openxmlformats.org/officeDocument/2006/relationships/hyperlink" Target="mailto:ginter.rehu@seznam.cz" TargetMode="External"/><Relationship Id="rId309" Type="http://schemas.openxmlformats.org/officeDocument/2006/relationships/printerSettings" Target="../printerSettings/printerSettings1.bin"/><Relationship Id="rId27" Type="http://schemas.openxmlformats.org/officeDocument/2006/relationships/hyperlink" Target="mailto:aniretak17@seznam.cz" TargetMode="External"/><Relationship Id="rId48" Type="http://schemas.openxmlformats.org/officeDocument/2006/relationships/hyperlink" Target="mailto:jaromir.remza@seznam.cz" TargetMode="External"/><Relationship Id="rId69" Type="http://schemas.openxmlformats.org/officeDocument/2006/relationships/hyperlink" Target="mailto:osada@volny.cz" TargetMode="External"/><Relationship Id="rId113" Type="http://schemas.openxmlformats.org/officeDocument/2006/relationships/hyperlink" Target="mailto:jezjaroslav@seznam.cz" TargetMode="External"/><Relationship Id="rId134" Type="http://schemas.openxmlformats.org/officeDocument/2006/relationships/hyperlink" Target="mailto:mkarkoska@seznam.cz" TargetMode="External"/><Relationship Id="rId80" Type="http://schemas.openxmlformats.org/officeDocument/2006/relationships/hyperlink" Target="mailto:arnostfichna@seznam.cz" TargetMode="External"/><Relationship Id="rId155" Type="http://schemas.openxmlformats.org/officeDocument/2006/relationships/hyperlink" Target="mailto:stamposky@seznam.cz" TargetMode="External"/><Relationship Id="rId176" Type="http://schemas.openxmlformats.org/officeDocument/2006/relationships/hyperlink" Target="mailto:ihnrene@seznam.cz" TargetMode="External"/><Relationship Id="rId197" Type="http://schemas.openxmlformats.org/officeDocument/2006/relationships/hyperlink" Target="mailto:l.kusak@tiscali.cz" TargetMode="External"/><Relationship Id="rId201" Type="http://schemas.openxmlformats.org/officeDocument/2006/relationships/hyperlink" Target="mailto:frantisekdaniel@quick.cz" TargetMode="External"/><Relationship Id="rId222" Type="http://schemas.openxmlformats.org/officeDocument/2006/relationships/hyperlink" Target="mailto:pavelbenesov@seznam.cz" TargetMode="External"/><Relationship Id="rId243" Type="http://schemas.openxmlformats.org/officeDocument/2006/relationships/hyperlink" Target="mailto:outdoor.klub@seznam.cz" TargetMode="External"/><Relationship Id="rId264" Type="http://schemas.openxmlformats.org/officeDocument/2006/relationships/hyperlink" Target="mailto:avzo.tsc.zo@quick.cz" TargetMode="External"/><Relationship Id="rId285" Type="http://schemas.openxmlformats.org/officeDocument/2006/relationships/hyperlink" Target="mailto:avzo.tsc@tiscali.cz" TargetMode="External"/><Relationship Id="rId17" Type="http://schemas.openxmlformats.org/officeDocument/2006/relationships/hyperlink" Target="mailto:mituna5521@seznam.cz" TargetMode="External"/><Relationship Id="rId38" Type="http://schemas.openxmlformats.org/officeDocument/2006/relationships/hyperlink" Target="mailto:ph.lav@seznam.cz" TargetMode="External"/><Relationship Id="rId59" Type="http://schemas.openxmlformats.org/officeDocument/2006/relationships/hyperlink" Target="mailto:strelcivendoli@email.cz" TargetMode="External"/><Relationship Id="rId103" Type="http://schemas.openxmlformats.org/officeDocument/2006/relationships/hyperlink" Target="mailto:havelka.jindrichov@atlas.cz" TargetMode="External"/><Relationship Id="rId124" Type="http://schemas.openxmlformats.org/officeDocument/2006/relationships/hyperlink" Target="mailto:fcech@volny.cz" TargetMode="External"/><Relationship Id="rId310" Type="http://schemas.openxmlformats.org/officeDocument/2006/relationships/vmlDrawing" Target="../drawings/vmlDrawing1.vml"/><Relationship Id="rId70" Type="http://schemas.openxmlformats.org/officeDocument/2006/relationships/hyperlink" Target="mailto:janvavricka49@seznam.cz" TargetMode="External"/><Relationship Id="rId91" Type="http://schemas.openxmlformats.org/officeDocument/2006/relationships/hyperlink" Target="mailto:mir.wos@seznam.cz" TargetMode="External"/><Relationship Id="rId145" Type="http://schemas.openxmlformats.org/officeDocument/2006/relationships/hyperlink" Target="mailto:krbic@seznam.cz" TargetMode="External"/><Relationship Id="rId166" Type="http://schemas.openxmlformats.org/officeDocument/2006/relationships/hyperlink" Target="mailto:sskkoprivnice@centrum.cz" TargetMode="External"/><Relationship Id="rId187" Type="http://schemas.openxmlformats.org/officeDocument/2006/relationships/hyperlink" Target="mailto:zots-dukovany@email.cz" TargetMode="External"/><Relationship Id="rId1" Type="http://schemas.openxmlformats.org/officeDocument/2006/relationships/hyperlink" Target="https://www.instagram.com/biketrialkyjov/" TargetMode="External"/><Relationship Id="rId212" Type="http://schemas.openxmlformats.org/officeDocument/2006/relationships/hyperlink" Target="mailto:pyrotechnikM@seznam.cz" TargetMode="External"/><Relationship Id="rId233" Type="http://schemas.openxmlformats.org/officeDocument/2006/relationships/hyperlink" Target="mailto:cihlar1@seznam.cz" TargetMode="External"/><Relationship Id="rId254" Type="http://schemas.openxmlformats.org/officeDocument/2006/relationships/hyperlink" Target="mailto:avzo.marlazne@yahoo.com" TargetMode="External"/><Relationship Id="rId28" Type="http://schemas.openxmlformats.org/officeDocument/2006/relationships/hyperlink" Target="mailto:svec.antonin@centrum.cz" TargetMode="External"/><Relationship Id="rId49" Type="http://schemas.openxmlformats.org/officeDocument/2006/relationships/hyperlink" Target="mailto:kutalekstan@seznam.cz" TargetMode="External"/><Relationship Id="rId114" Type="http://schemas.openxmlformats.org/officeDocument/2006/relationships/hyperlink" Target="mailto:holcmanp@seznam.cz" TargetMode="External"/><Relationship Id="rId275" Type="http://schemas.openxmlformats.org/officeDocument/2006/relationships/hyperlink" Target="mailto:avzo.holoubkov@seznam.cz" TargetMode="External"/><Relationship Id="rId296" Type="http://schemas.openxmlformats.org/officeDocument/2006/relationships/hyperlink" Target="http://www.strelnice-sumperk.cz/" TargetMode="External"/><Relationship Id="rId300" Type="http://schemas.openxmlformats.org/officeDocument/2006/relationships/hyperlink" Target="mailto:kamatousek@seznam.cz" TargetMode="External"/><Relationship Id="rId60" Type="http://schemas.openxmlformats.org/officeDocument/2006/relationships/hyperlink" Target="mailto:veber@avzo-cheb.cz" TargetMode="External"/><Relationship Id="rId81" Type="http://schemas.openxmlformats.org/officeDocument/2006/relationships/hyperlink" Target="mailto:va.cap@seznam.cz" TargetMode="External"/><Relationship Id="rId135" Type="http://schemas.openxmlformats.org/officeDocument/2006/relationships/hyperlink" Target="mailto:pavelzavorka@centrum.cz" TargetMode="External"/><Relationship Id="rId156" Type="http://schemas.openxmlformats.org/officeDocument/2006/relationships/hyperlink" Target="mailto:michalkubera@seznam.cz" TargetMode="External"/><Relationship Id="rId177" Type="http://schemas.openxmlformats.org/officeDocument/2006/relationships/hyperlink" Target="mailto:a.toman@post.cz" TargetMode="External"/><Relationship Id="rId198" Type="http://schemas.openxmlformats.org/officeDocument/2006/relationships/hyperlink" Target="mailto:biatlon.stmesto@centrum.cz" TargetMode="External"/><Relationship Id="rId202" Type="http://schemas.openxmlformats.org/officeDocument/2006/relationships/hyperlink" Target="mailto:lskavzo@seznam.cz" TargetMode="External"/><Relationship Id="rId223" Type="http://schemas.openxmlformats.org/officeDocument/2006/relationships/hyperlink" Target="https://sskgrandbenesov.estranky.cz/" TargetMode="External"/><Relationship Id="rId244" Type="http://schemas.openxmlformats.org/officeDocument/2006/relationships/hyperlink" Target="http://outdoor-klub.bloger.cz/" TargetMode="External"/><Relationship Id="rId18" Type="http://schemas.openxmlformats.org/officeDocument/2006/relationships/hyperlink" Target="mailto:rous@cheb.cz" TargetMode="External"/><Relationship Id="rId39" Type="http://schemas.openxmlformats.org/officeDocument/2006/relationships/hyperlink" Target="mailto:avzo.brno@volny.cz" TargetMode="External"/><Relationship Id="rId265" Type="http://schemas.openxmlformats.org/officeDocument/2006/relationships/hyperlink" Target="http://www.strelciteplice.cz/" TargetMode="External"/><Relationship Id="rId286" Type="http://schemas.openxmlformats.org/officeDocument/2006/relationships/hyperlink" Target="http://strelnice.hostmania.cz/" TargetMode="External"/><Relationship Id="rId50" Type="http://schemas.openxmlformats.org/officeDocument/2006/relationships/hyperlink" Target="mailto:fabos100@centrum.cz" TargetMode="External"/><Relationship Id="rId104" Type="http://schemas.openxmlformats.org/officeDocument/2006/relationships/hyperlink" Target="mailto:mlynarludek@seznam.cz" TargetMode="External"/><Relationship Id="rId125" Type="http://schemas.openxmlformats.org/officeDocument/2006/relationships/hyperlink" Target="mailto:avzo-ka-sa@seznam.cz" TargetMode="External"/><Relationship Id="rId146" Type="http://schemas.openxmlformats.org/officeDocument/2006/relationships/hyperlink" Target="mailto:miloslavkos@seznam.cz" TargetMode="External"/><Relationship Id="rId167" Type="http://schemas.openxmlformats.org/officeDocument/2006/relationships/hyperlink" Target="mailto:H2Oiveta@seznam.cz" TargetMode="External"/><Relationship Id="rId188" Type="http://schemas.openxmlformats.org/officeDocument/2006/relationships/hyperlink" Target="mailto:radek.gerberg@quick.cz" TargetMode="External"/><Relationship Id="rId311" Type="http://schemas.openxmlformats.org/officeDocument/2006/relationships/comments" Target="../comments1.xml"/><Relationship Id="rId71" Type="http://schemas.openxmlformats.org/officeDocument/2006/relationships/hyperlink" Target="mailto:jp.sanima@tiscali.cz" TargetMode="External"/><Relationship Id="rId92" Type="http://schemas.openxmlformats.org/officeDocument/2006/relationships/hyperlink" Target="mailto:jitulakucakova@seznam.cz" TargetMode="External"/><Relationship Id="rId213" Type="http://schemas.openxmlformats.org/officeDocument/2006/relationships/hyperlink" Target="mailto:Z.Kolcava@seznam.cz" TargetMode="External"/><Relationship Id="rId234" Type="http://schemas.openxmlformats.org/officeDocument/2006/relationships/hyperlink" Target="https://strelecky-klub-odry.webnode.cz/" TargetMode="External"/><Relationship Id="rId2" Type="http://schemas.openxmlformats.org/officeDocument/2006/relationships/hyperlink" Target="https://www.facebook.com/strelniceporici" TargetMode="External"/><Relationship Id="rId29" Type="http://schemas.openxmlformats.org/officeDocument/2006/relationships/hyperlink" Target="mailto:0333979301@seznam.cz" TargetMode="External"/><Relationship Id="rId255" Type="http://schemas.openxmlformats.org/officeDocument/2006/relationships/hyperlink" Target="http://www.avzo-cizice.cz/" TargetMode="External"/><Relationship Id="rId276" Type="http://schemas.openxmlformats.org/officeDocument/2006/relationships/hyperlink" Target="http://www.sweb.cz/avzo.holoubkov" TargetMode="External"/><Relationship Id="rId297" Type="http://schemas.openxmlformats.org/officeDocument/2006/relationships/hyperlink" Target="mailto:projanb@seznam.cz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59"/>
  <sheetViews>
    <sheetView workbookViewId="0">
      <pane xSplit="4" ySplit="1" topLeftCell="E164" activePane="bottomRight" state="frozen"/>
      <selection pane="topRight" activeCell="E1" sqref="E1"/>
      <selection pane="bottomLeft" activeCell="A2" sqref="A2"/>
      <selection pane="bottomRight" activeCell="L240" sqref="L240"/>
    </sheetView>
  </sheetViews>
  <sheetFormatPr defaultColWidth="9.140625" defaultRowHeight="15"/>
  <cols>
    <col min="1" max="1" width="8.42578125" style="175" customWidth="1"/>
    <col min="2" max="2" width="8.85546875" style="175" customWidth="1"/>
    <col min="3" max="3" width="5.85546875" style="175" customWidth="1"/>
    <col min="4" max="4" width="52.42578125" style="175" customWidth="1"/>
    <col min="5" max="5" width="9.5703125" style="175" customWidth="1"/>
    <col min="6" max="6" width="11.85546875" style="175" customWidth="1"/>
    <col min="7" max="7" width="20.85546875" style="175" customWidth="1"/>
    <col min="8" max="8" width="10.5703125" style="203" customWidth="1"/>
    <col min="9" max="9" width="17.42578125" style="175" customWidth="1"/>
    <col min="10" max="10" width="23.5703125" style="175" customWidth="1"/>
    <col min="11" max="11" width="7.28515625" style="357" customWidth="1"/>
    <col min="12" max="12" width="8.7109375" style="175" customWidth="1"/>
    <col min="13" max="13" width="16.42578125" style="118" customWidth="1"/>
    <col min="14" max="14" width="10.7109375" style="118" customWidth="1"/>
    <col min="15" max="15" width="10" style="118" customWidth="1"/>
    <col min="16" max="16" width="19.7109375" style="118" customWidth="1"/>
    <col min="17" max="18" width="30.42578125" style="118" customWidth="1"/>
    <col min="19" max="19" width="65.42578125" style="118" customWidth="1"/>
    <col min="20" max="21" width="25.140625" style="344" customWidth="1"/>
    <col min="22" max="22" width="16.140625" style="344" customWidth="1"/>
    <col min="23" max="23" width="13.28515625" style="184" customWidth="1"/>
    <col min="24" max="53" width="9.140625" style="184"/>
    <col min="54" max="16384" width="9.140625" style="118"/>
  </cols>
  <sheetData>
    <row r="1" spans="1:53">
      <c r="A1" s="4" t="s">
        <v>0</v>
      </c>
      <c r="B1" s="5" t="s">
        <v>227</v>
      </c>
      <c r="C1" s="4" t="s">
        <v>2</v>
      </c>
      <c r="D1" s="4" t="s">
        <v>1</v>
      </c>
      <c r="E1" s="4" t="s">
        <v>681</v>
      </c>
      <c r="F1" s="4" t="s">
        <v>681</v>
      </c>
      <c r="G1" s="4" t="s">
        <v>866</v>
      </c>
      <c r="H1" s="199" t="s">
        <v>867</v>
      </c>
      <c r="I1" s="4" t="s">
        <v>868</v>
      </c>
      <c r="J1" s="4" t="s">
        <v>814</v>
      </c>
      <c r="K1" s="205" t="s">
        <v>1831</v>
      </c>
      <c r="L1" s="5" t="s">
        <v>709</v>
      </c>
      <c r="M1" s="114" t="s">
        <v>752</v>
      </c>
      <c r="N1" s="113" t="s">
        <v>704</v>
      </c>
      <c r="O1" s="113" t="s">
        <v>705</v>
      </c>
      <c r="P1" s="113" t="s">
        <v>708</v>
      </c>
      <c r="Q1" s="113" t="s">
        <v>730</v>
      </c>
      <c r="R1" s="113" t="s">
        <v>731</v>
      </c>
      <c r="S1" s="176" t="s">
        <v>706</v>
      </c>
      <c r="T1" s="349" t="s">
        <v>1785</v>
      </c>
      <c r="U1" s="349" t="s">
        <v>1852</v>
      </c>
      <c r="V1" s="349" t="s">
        <v>1789</v>
      </c>
      <c r="W1" s="177" t="s">
        <v>741</v>
      </c>
      <c r="X1" s="178" t="s">
        <v>710</v>
      </c>
      <c r="Y1" s="179" t="s">
        <v>711</v>
      </c>
      <c r="Z1" s="179" t="s">
        <v>712</v>
      </c>
      <c r="AA1" s="179" t="s">
        <v>736</v>
      </c>
      <c r="AB1" s="179" t="s">
        <v>713</v>
      </c>
      <c r="AC1" s="179" t="s">
        <v>714</v>
      </c>
      <c r="AD1" s="179" t="s">
        <v>715</v>
      </c>
      <c r="AE1" s="179" t="s">
        <v>716</v>
      </c>
      <c r="AF1" s="179" t="s">
        <v>822</v>
      </c>
      <c r="AG1" s="179" t="s">
        <v>717</v>
      </c>
      <c r="AH1" s="179" t="s">
        <v>718</v>
      </c>
      <c r="AI1" s="179" t="s">
        <v>825</v>
      </c>
      <c r="AJ1" s="179" t="s">
        <v>719</v>
      </c>
      <c r="AK1" s="179" t="s">
        <v>720</v>
      </c>
      <c r="AL1" s="179" t="s">
        <v>721</v>
      </c>
      <c r="AM1" s="179" t="s">
        <v>722</v>
      </c>
      <c r="AN1" s="179" t="s">
        <v>1854</v>
      </c>
      <c r="AO1" s="179" t="s">
        <v>723</v>
      </c>
      <c r="AP1" s="179" t="s">
        <v>724</v>
      </c>
      <c r="AQ1" s="179" t="s">
        <v>733</v>
      </c>
      <c r="AR1" s="179" t="s">
        <v>1826</v>
      </c>
      <c r="AS1" s="179" t="s">
        <v>1830</v>
      </c>
      <c r="AT1" s="179" t="s">
        <v>740</v>
      </c>
      <c r="AU1" s="179" t="s">
        <v>758</v>
      </c>
      <c r="AV1" s="179" t="s">
        <v>725</v>
      </c>
      <c r="AW1" s="179" t="s">
        <v>1848</v>
      </c>
      <c r="AX1" s="179" t="s">
        <v>732</v>
      </c>
      <c r="AY1" s="179" t="s">
        <v>860</v>
      </c>
      <c r="AZ1" s="179" t="s">
        <v>1723</v>
      </c>
      <c r="BA1" s="179" t="s">
        <v>854</v>
      </c>
    </row>
    <row r="2" spans="1:53">
      <c r="A2" s="6">
        <v>80013</v>
      </c>
      <c r="B2" s="7" t="s">
        <v>235</v>
      </c>
      <c r="C2" s="8" t="s">
        <v>3</v>
      </c>
      <c r="D2" s="284" t="s">
        <v>880</v>
      </c>
      <c r="E2" s="285" t="str">
        <f t="shared" ref="E2:E64" si="0">HYPERLINK(CONCATENATE("https://or.justice.cz/ias/ui/rejstrik-$firma?ico=",B2),"Rejstřík")</f>
        <v>Rejstřík</v>
      </c>
      <c r="F2" s="2" t="str">
        <f>HYPERLINK(CONCATENATE("https://wwwinfo.mfcr.cz/cgi-bin/ares/darv_std.cgi?ico=",B2,"&amp;xml=1"),"Rejstřík-XML")</f>
        <v>Rejstřík-XML</v>
      </c>
      <c r="G2" s="286" t="s">
        <v>865</v>
      </c>
      <c r="H2" s="287">
        <v>131</v>
      </c>
      <c r="I2" s="350">
        <v>74725</v>
      </c>
      <c r="J2" s="230" t="s">
        <v>869</v>
      </c>
      <c r="K2" s="355" t="s">
        <v>1832</v>
      </c>
      <c r="L2" s="288" t="str">
        <f>IF(OR('Odvody, členové'!H2=0,'Odvody, členové'!K2=0),"!!!","OK")</f>
        <v>OK</v>
      </c>
      <c r="M2" s="289"/>
      <c r="N2" s="290">
        <v>608867063</v>
      </c>
      <c r="O2" s="290"/>
      <c r="P2" s="290" t="s">
        <v>756</v>
      </c>
      <c r="Q2" s="180" t="s">
        <v>464</v>
      </c>
      <c r="R2" s="183"/>
      <c r="V2" s="184" t="str">
        <f>IF(SUM(X2:BA2)&gt;0,"ANO","")</f>
        <v>ANO</v>
      </c>
      <c r="X2" s="184">
        <v>1</v>
      </c>
    </row>
    <row r="3" spans="1:53">
      <c r="A3" s="10">
        <v>80016</v>
      </c>
      <c r="B3" s="11" t="s">
        <v>263</v>
      </c>
      <c r="C3" s="12" t="s">
        <v>3</v>
      </c>
      <c r="D3" s="291" t="s">
        <v>879</v>
      </c>
      <c r="E3" s="292" t="str">
        <f t="shared" si="0"/>
        <v>Rejstřík</v>
      </c>
      <c r="F3" s="292" t="str">
        <f t="shared" ref="F3:F67" si="1">HYPERLINK(CONCATENATE("https://wwwinfo.mfcr.cz/cgi-bin/ares/darv_std.cgi?ico=",B3,"&amp;xml=1"),"Rejstřík-XML")</f>
        <v>Rejstřík-XML</v>
      </c>
      <c r="G3" s="253" t="s">
        <v>870</v>
      </c>
      <c r="H3" s="293">
        <v>1</v>
      </c>
      <c r="I3" s="226" t="s">
        <v>871</v>
      </c>
      <c r="J3" s="250" t="s">
        <v>872</v>
      </c>
      <c r="K3" s="355" t="s">
        <v>1832</v>
      </c>
      <c r="L3" s="288" t="str">
        <f>IF(OR('Odvody, členové'!H3=0,'Odvody, členové'!K3=0),"!!!","OK")</f>
        <v>OK</v>
      </c>
      <c r="M3" s="289"/>
      <c r="N3" s="290">
        <v>602719700</v>
      </c>
      <c r="O3" s="290"/>
      <c r="P3" s="290" t="s">
        <v>862</v>
      </c>
      <c r="Q3" s="185" t="s">
        <v>601</v>
      </c>
      <c r="R3" s="183"/>
      <c r="S3" s="186" t="s">
        <v>861</v>
      </c>
      <c r="T3" s="345"/>
      <c r="U3" s="345"/>
      <c r="V3" s="184" t="str">
        <f t="shared" ref="V3:V66" si="2">IF(SUM(X3:BA3)&gt;0,"ANO","")</f>
        <v>ANO</v>
      </c>
      <c r="X3" s="184">
        <v>1</v>
      </c>
    </row>
    <row r="4" spans="1:53">
      <c r="A4" s="14">
        <v>80018</v>
      </c>
      <c r="B4" s="7" t="s">
        <v>365</v>
      </c>
      <c r="C4" s="8" t="s">
        <v>3</v>
      </c>
      <c r="D4" t="s">
        <v>833</v>
      </c>
      <c r="E4" s="2" t="str">
        <f t="shared" si="0"/>
        <v>Rejstřík</v>
      </c>
      <c r="F4" s="2" t="str">
        <f t="shared" si="1"/>
        <v>Rejstřík-XML</v>
      </c>
      <c r="G4" t="s">
        <v>873</v>
      </c>
      <c r="H4" s="240">
        <v>117</v>
      </c>
      <c r="I4" s="209" t="s">
        <v>874</v>
      </c>
      <c r="J4" t="s">
        <v>875</v>
      </c>
      <c r="K4" s="355" t="s">
        <v>1832</v>
      </c>
      <c r="L4" s="288" t="str">
        <f>IF(OR('Odvody, členové'!H4=0,'Odvody, členové'!K4=0),"!!!","OK")</f>
        <v>OK</v>
      </c>
      <c r="M4" s="181"/>
      <c r="N4" s="182">
        <v>602571106</v>
      </c>
      <c r="O4" s="182"/>
      <c r="P4" s="182" t="s">
        <v>1409</v>
      </c>
      <c r="Q4" s="180" t="s">
        <v>565</v>
      </c>
      <c r="R4" s="183"/>
      <c r="V4" s="184" t="str">
        <f t="shared" si="2"/>
        <v>ANO</v>
      </c>
      <c r="X4" s="184">
        <v>1</v>
      </c>
    </row>
    <row r="5" spans="1:53">
      <c r="A5" s="10">
        <v>80021</v>
      </c>
      <c r="B5" s="11" t="s">
        <v>349</v>
      </c>
      <c r="C5" s="12" t="s">
        <v>3</v>
      </c>
      <c r="D5" s="230" t="s">
        <v>878</v>
      </c>
      <c r="E5" s="285" t="str">
        <f t="shared" si="0"/>
        <v>Rejstřík</v>
      </c>
      <c r="F5" s="285" t="str">
        <f t="shared" si="1"/>
        <v>Rejstřík-XML</v>
      </c>
      <c r="G5" s="230" t="s">
        <v>876</v>
      </c>
      <c r="H5" s="211">
        <v>973</v>
      </c>
      <c r="I5" s="213" t="s">
        <v>877</v>
      </c>
      <c r="J5" s="230" t="s">
        <v>6</v>
      </c>
      <c r="K5" s="355" t="str">
        <f>V5</f>
        <v/>
      </c>
      <c r="L5" s="288" t="str">
        <f>IF(OR('Odvody, členové'!H5=0,'Odvody, členové'!K5=0),"!!!","OK")</f>
        <v>OK</v>
      </c>
      <c r="M5" s="289"/>
      <c r="N5" s="290">
        <v>737116113</v>
      </c>
      <c r="O5" s="290"/>
      <c r="P5" s="290" t="s">
        <v>1408</v>
      </c>
      <c r="Q5" s="185" t="s">
        <v>538</v>
      </c>
      <c r="R5" s="183"/>
      <c r="V5" s="184" t="str">
        <f t="shared" si="2"/>
        <v/>
      </c>
    </row>
    <row r="6" spans="1:53">
      <c r="A6" s="14">
        <v>80022</v>
      </c>
      <c r="B6" s="7" t="s">
        <v>414</v>
      </c>
      <c r="C6" s="8" t="s">
        <v>3</v>
      </c>
      <c r="D6" t="s">
        <v>881</v>
      </c>
      <c r="E6" s="2" t="str">
        <f t="shared" si="0"/>
        <v>Rejstřík</v>
      </c>
      <c r="F6" s="2" t="str">
        <f t="shared" si="1"/>
        <v>Rejstřík-XML</v>
      </c>
      <c r="G6" t="s">
        <v>882</v>
      </c>
      <c r="H6" s="207">
        <v>255</v>
      </c>
      <c r="I6" s="209" t="s">
        <v>883</v>
      </c>
      <c r="J6" t="s">
        <v>10</v>
      </c>
      <c r="K6" s="355" t="str">
        <f>V6</f>
        <v/>
      </c>
      <c r="L6" s="288" t="str">
        <f>IF(OR('Odvody, členové'!H6=0,'Odvody, členové'!K6=0),"!!!","OK")</f>
        <v>OK</v>
      </c>
      <c r="M6" s="181"/>
      <c r="N6" s="182">
        <v>604910724</v>
      </c>
      <c r="O6" s="182"/>
      <c r="P6" s="182" t="s">
        <v>1410</v>
      </c>
      <c r="Q6" s="180" t="s">
        <v>602</v>
      </c>
      <c r="R6" s="183"/>
      <c r="V6" s="184" t="str">
        <f t="shared" si="2"/>
        <v/>
      </c>
    </row>
    <row r="7" spans="1:53">
      <c r="A7" s="10">
        <v>80025</v>
      </c>
      <c r="B7" s="11" t="s">
        <v>341</v>
      </c>
      <c r="C7" s="12" t="s">
        <v>3</v>
      </c>
      <c r="D7" s="230" t="s">
        <v>884</v>
      </c>
      <c r="E7" s="285" t="str">
        <f t="shared" si="0"/>
        <v>Rejstřík</v>
      </c>
      <c r="F7" s="285" t="str">
        <f t="shared" si="1"/>
        <v>Rejstřík-XML</v>
      </c>
      <c r="G7" s="230" t="s">
        <v>885</v>
      </c>
      <c r="H7" s="211" t="s">
        <v>1850</v>
      </c>
      <c r="I7" s="213" t="s">
        <v>886</v>
      </c>
      <c r="J7" s="230" t="s">
        <v>7</v>
      </c>
      <c r="K7" s="355" t="s">
        <v>1832</v>
      </c>
      <c r="L7" s="288" t="str">
        <f>IF(OR('Odvody, členové'!H7=0,'Odvody, členové'!K7=0),"!!!","OK")</f>
        <v>OK</v>
      </c>
      <c r="M7" s="289"/>
      <c r="N7" s="290">
        <v>724009855</v>
      </c>
      <c r="O7" s="290"/>
      <c r="P7" s="290" t="s">
        <v>1412</v>
      </c>
      <c r="Q7" s="185" t="s">
        <v>643</v>
      </c>
      <c r="R7" s="183"/>
      <c r="S7" s="186" t="s">
        <v>1849</v>
      </c>
      <c r="V7" s="184" t="str">
        <f t="shared" si="2"/>
        <v>ANO</v>
      </c>
      <c r="X7" s="184">
        <v>1</v>
      </c>
      <c r="Y7" s="184">
        <v>1</v>
      </c>
    </row>
    <row r="8" spans="1:53">
      <c r="A8" s="18">
        <v>80031</v>
      </c>
      <c r="B8" s="19" t="s">
        <v>239</v>
      </c>
      <c r="C8" s="294" t="s">
        <v>3</v>
      </c>
      <c r="D8" t="s">
        <v>887</v>
      </c>
      <c r="E8" s="2" t="str">
        <f t="shared" si="0"/>
        <v>Rejstřík</v>
      </c>
      <c r="F8" s="2" t="str">
        <f t="shared" si="1"/>
        <v>Rejstřík-XML</v>
      </c>
      <c r="G8" t="s">
        <v>888</v>
      </c>
      <c r="H8" s="207" t="s">
        <v>889</v>
      </c>
      <c r="I8" s="209" t="s">
        <v>890</v>
      </c>
      <c r="J8" t="s">
        <v>891</v>
      </c>
      <c r="K8" s="355" t="s">
        <v>1832</v>
      </c>
      <c r="L8" s="288" t="str">
        <f>IF(OR('Odvody, členové'!H8=0,'Odvody, členové'!K8=0),"!!!","OK")</f>
        <v>OK</v>
      </c>
      <c r="M8" s="181"/>
      <c r="N8" s="182">
        <v>737630878</v>
      </c>
      <c r="O8" s="182"/>
      <c r="P8" s="182" t="s">
        <v>1413</v>
      </c>
      <c r="Q8" s="197" t="s">
        <v>1796</v>
      </c>
      <c r="R8" s="180" t="s">
        <v>465</v>
      </c>
      <c r="S8" s="186" t="s">
        <v>1797</v>
      </c>
      <c r="V8" s="184" t="str">
        <f t="shared" si="2"/>
        <v>ANO</v>
      </c>
      <c r="X8" s="184">
        <v>1</v>
      </c>
      <c r="AV8" s="184">
        <v>1</v>
      </c>
    </row>
    <row r="9" spans="1:53">
      <c r="A9" s="10">
        <v>80032</v>
      </c>
      <c r="B9" s="11" t="s">
        <v>398</v>
      </c>
      <c r="C9" s="12" t="s">
        <v>3</v>
      </c>
      <c r="D9" s="284" t="s">
        <v>892</v>
      </c>
      <c r="E9" s="285" t="str">
        <f t="shared" si="0"/>
        <v>Rejstřík</v>
      </c>
      <c r="F9" s="285" t="str">
        <f t="shared" si="1"/>
        <v>Rejstřík-XML</v>
      </c>
      <c r="G9" s="230" t="s">
        <v>893</v>
      </c>
      <c r="H9" s="211" t="s">
        <v>894</v>
      </c>
      <c r="I9" s="213" t="s">
        <v>895</v>
      </c>
      <c r="J9" s="230" t="s">
        <v>896</v>
      </c>
      <c r="K9" s="355" t="s">
        <v>1832</v>
      </c>
      <c r="L9" s="288" t="str">
        <f>IF(OR('Odvody, členové'!H9=0,'Odvody, členové'!K9=0),"!!!","OK")</f>
        <v>OK</v>
      </c>
      <c r="M9" s="289"/>
      <c r="N9" s="290">
        <v>604894391</v>
      </c>
      <c r="O9" s="290"/>
      <c r="P9" s="290" t="s">
        <v>1414</v>
      </c>
      <c r="Q9" s="185" t="s">
        <v>586</v>
      </c>
      <c r="R9" s="183"/>
      <c r="T9" s="344" t="s">
        <v>1910</v>
      </c>
      <c r="V9" s="184" t="str">
        <f t="shared" si="2"/>
        <v>ANO</v>
      </c>
      <c r="AC9" s="184">
        <v>1</v>
      </c>
    </row>
    <row r="10" spans="1:53">
      <c r="A10" s="14">
        <v>80034</v>
      </c>
      <c r="B10" s="7" t="s">
        <v>247</v>
      </c>
      <c r="C10" s="8" t="s">
        <v>3</v>
      </c>
      <c r="D10" t="s">
        <v>897</v>
      </c>
      <c r="E10" s="2" t="str">
        <f t="shared" si="0"/>
        <v>Rejstřík</v>
      </c>
      <c r="F10" s="2" t="str">
        <f t="shared" si="1"/>
        <v>Rejstřík-XML</v>
      </c>
      <c r="G10" t="s">
        <v>898</v>
      </c>
      <c r="H10" s="200" t="s">
        <v>899</v>
      </c>
      <c r="I10" s="209" t="s">
        <v>900</v>
      </c>
      <c r="J10" t="s">
        <v>901</v>
      </c>
      <c r="K10" s="355" t="str">
        <f t="shared" ref="K10:K14" si="3">V10</f>
        <v/>
      </c>
      <c r="L10" s="288" t="str">
        <f>IF(OR('Odvody, členové'!H10=0,'Odvody, členové'!K10=0),"!!!","OK")</f>
        <v>OK</v>
      </c>
      <c r="M10" s="181"/>
      <c r="N10" s="182">
        <v>704297617</v>
      </c>
      <c r="O10" s="182"/>
      <c r="P10" s="182" t="s">
        <v>1415</v>
      </c>
      <c r="Q10" s="180" t="s">
        <v>1808</v>
      </c>
      <c r="R10" s="183" t="s">
        <v>1927</v>
      </c>
      <c r="V10" s="184" t="str">
        <f t="shared" si="2"/>
        <v/>
      </c>
    </row>
    <row r="11" spans="1:53">
      <c r="A11" s="15">
        <v>80043</v>
      </c>
      <c r="B11" s="11" t="s">
        <v>415</v>
      </c>
      <c r="C11" s="12" t="s">
        <v>3</v>
      </c>
      <c r="D11" s="284" t="s">
        <v>902</v>
      </c>
      <c r="E11" s="285" t="str">
        <f t="shared" si="0"/>
        <v>Rejstřík</v>
      </c>
      <c r="F11" s="285" t="str">
        <f t="shared" si="1"/>
        <v>Rejstřík-XML</v>
      </c>
      <c r="G11" s="230" t="s">
        <v>903</v>
      </c>
      <c r="H11" s="213" t="s">
        <v>904</v>
      </c>
      <c r="I11" s="213" t="s">
        <v>905</v>
      </c>
      <c r="J11" s="235" t="s">
        <v>906</v>
      </c>
      <c r="K11" s="355" t="str">
        <f t="shared" si="3"/>
        <v/>
      </c>
      <c r="L11" s="288" t="s">
        <v>1934</v>
      </c>
      <c r="M11" s="289"/>
      <c r="N11" s="290">
        <v>605541498</v>
      </c>
      <c r="O11" s="290"/>
      <c r="P11" s="290" t="s">
        <v>1417</v>
      </c>
      <c r="Q11" s="185" t="s">
        <v>603</v>
      </c>
      <c r="R11" s="183"/>
      <c r="V11" s="184" t="str">
        <f t="shared" si="2"/>
        <v/>
      </c>
    </row>
    <row r="12" spans="1:53">
      <c r="A12" s="14">
        <v>80046</v>
      </c>
      <c r="B12" s="7" t="s">
        <v>1801</v>
      </c>
      <c r="C12" s="8" t="s">
        <v>3</v>
      </c>
      <c r="D12" s="284" t="s">
        <v>1802</v>
      </c>
      <c r="E12" s="285" t="str">
        <f t="shared" si="0"/>
        <v>Rejstřík</v>
      </c>
      <c r="F12" s="285" t="str">
        <f t="shared" si="1"/>
        <v>Rejstřík-XML</v>
      </c>
      <c r="G12" s="230" t="s">
        <v>1803</v>
      </c>
      <c r="H12" s="213">
        <v>150</v>
      </c>
      <c r="I12" s="350">
        <v>74723</v>
      </c>
      <c r="J12" s="230" t="s">
        <v>1803</v>
      </c>
      <c r="K12" s="355"/>
      <c r="L12" s="288" t="str">
        <f>IF(OR('Odvody, členové'!H11=0,'Odvody, členové'!K11=0),"!!!","OK")</f>
        <v>OK</v>
      </c>
      <c r="M12" s="289"/>
      <c r="N12" s="290">
        <v>604208380</v>
      </c>
      <c r="O12" s="290"/>
      <c r="P12" s="290" t="s">
        <v>1863</v>
      </c>
      <c r="Q12" s="185" t="s">
        <v>1864</v>
      </c>
      <c r="R12" s="183"/>
      <c r="V12" s="184" t="str">
        <f t="shared" si="2"/>
        <v/>
      </c>
    </row>
    <row r="13" spans="1:53">
      <c r="A13" s="16">
        <v>80047</v>
      </c>
      <c r="B13" s="17" t="s">
        <v>646</v>
      </c>
      <c r="C13" s="8" t="s">
        <v>3</v>
      </c>
      <c r="D13" s="284" t="s">
        <v>907</v>
      </c>
      <c r="E13" s="285" t="str">
        <f t="shared" si="0"/>
        <v>Rejstřík</v>
      </c>
      <c r="F13" s="285" t="str">
        <f t="shared" si="1"/>
        <v>Rejstřík-XML</v>
      </c>
      <c r="G13" s="230" t="s">
        <v>908</v>
      </c>
      <c r="H13" s="213">
        <v>428</v>
      </c>
      <c r="I13" s="213" t="s">
        <v>909</v>
      </c>
      <c r="J13" s="230" t="s">
        <v>13</v>
      </c>
      <c r="K13" s="355" t="str">
        <f t="shared" si="3"/>
        <v/>
      </c>
      <c r="L13" s="288" t="str">
        <f>IF(OR('Odvody, členové'!H12=0,'Odvody, členové'!K12=0),"!!!","OK")</f>
        <v>OK</v>
      </c>
      <c r="M13" s="289"/>
      <c r="N13" s="290"/>
      <c r="O13" s="290"/>
      <c r="P13" s="290" t="s">
        <v>1418</v>
      </c>
      <c r="Q13" s="180" t="s">
        <v>604</v>
      </c>
      <c r="R13" s="183"/>
      <c r="V13" s="184" t="str">
        <f t="shared" si="2"/>
        <v/>
      </c>
    </row>
    <row r="14" spans="1:53">
      <c r="A14" s="10">
        <v>80058</v>
      </c>
      <c r="B14" s="11" t="s">
        <v>326</v>
      </c>
      <c r="C14" s="12" t="s">
        <v>3</v>
      </c>
      <c r="D14" s="291" t="s">
        <v>910</v>
      </c>
      <c r="E14" s="292" t="str">
        <f t="shared" si="0"/>
        <v>Rejstřík</v>
      </c>
      <c r="F14" s="292" t="str">
        <f t="shared" si="1"/>
        <v>Rejstřík-XML</v>
      </c>
      <c r="G14" s="253" t="s">
        <v>911</v>
      </c>
      <c r="H14" s="226" t="s">
        <v>912</v>
      </c>
      <c r="I14" s="226" t="s">
        <v>913</v>
      </c>
      <c r="J14" s="253" t="s">
        <v>914</v>
      </c>
      <c r="K14" s="355" t="str">
        <f t="shared" si="3"/>
        <v/>
      </c>
      <c r="L14" s="288" t="str">
        <f>IF(OR('Odvody, členové'!H13=0,'Odvody, členové'!K13=0),"!!!","OK")</f>
        <v>OK</v>
      </c>
      <c r="M14" s="295"/>
      <c r="N14" s="296">
        <v>605990595</v>
      </c>
      <c r="O14" s="296"/>
      <c r="P14" s="296" t="s">
        <v>1420</v>
      </c>
      <c r="Q14" s="185" t="s">
        <v>521</v>
      </c>
      <c r="R14" s="183"/>
      <c r="V14" s="184" t="str">
        <f t="shared" si="2"/>
        <v/>
      </c>
    </row>
    <row r="15" spans="1:53">
      <c r="A15" s="14">
        <v>80059</v>
      </c>
      <c r="B15" s="7" t="s">
        <v>390</v>
      </c>
      <c r="C15" s="8" t="s">
        <v>3</v>
      </c>
      <c r="D15" t="s">
        <v>915</v>
      </c>
      <c r="E15" s="2" t="str">
        <f t="shared" si="0"/>
        <v>Rejstřík</v>
      </c>
      <c r="F15" s="2" t="str">
        <f t="shared" si="1"/>
        <v>Rejstřík-XML</v>
      </c>
      <c r="G15" t="s">
        <v>916</v>
      </c>
      <c r="H15" s="209">
        <v>220</v>
      </c>
      <c r="I15" s="209" t="s">
        <v>917</v>
      </c>
      <c r="J15" t="s">
        <v>15</v>
      </c>
      <c r="K15" s="355" t="s">
        <v>1832</v>
      </c>
      <c r="L15" s="288" t="str">
        <f>IF(OR('Odvody, členové'!H14=0,'Odvody, členové'!K14=0),"!!!","OK")</f>
        <v>OK</v>
      </c>
      <c r="M15" s="181"/>
      <c r="N15" s="182">
        <v>723730305</v>
      </c>
      <c r="O15" s="182"/>
      <c r="P15" s="182" t="s">
        <v>1421</v>
      </c>
      <c r="Q15" s="180" t="s">
        <v>580</v>
      </c>
      <c r="R15" s="183"/>
      <c r="V15" s="184" t="str">
        <f t="shared" si="2"/>
        <v>ANO</v>
      </c>
      <c r="X15" s="184">
        <v>1</v>
      </c>
    </row>
    <row r="16" spans="1:53" ht="15.75">
      <c r="A16" s="10">
        <v>80063</v>
      </c>
      <c r="B16" s="11" t="s">
        <v>331</v>
      </c>
      <c r="C16" s="12" t="s">
        <v>3</v>
      </c>
      <c r="D16" s="284" t="s">
        <v>918</v>
      </c>
      <c r="E16" s="285" t="str">
        <f t="shared" si="0"/>
        <v>Rejstřík</v>
      </c>
      <c r="F16" s="285" t="str">
        <f t="shared" si="1"/>
        <v>Rejstřík-XML</v>
      </c>
      <c r="G16" s="230" t="s">
        <v>919</v>
      </c>
      <c r="H16" s="213">
        <v>704</v>
      </c>
      <c r="I16" s="213" t="s">
        <v>920</v>
      </c>
      <c r="J16" s="230" t="s">
        <v>921</v>
      </c>
      <c r="K16" s="355" t="s">
        <v>1832</v>
      </c>
      <c r="L16" s="288" t="str">
        <f>IF(OR('Odvody, členové'!H15=0,'Odvody, členové'!K15=0),"!!!","OK")</f>
        <v>OK</v>
      </c>
      <c r="M16" s="297"/>
      <c r="N16" s="290">
        <v>739040081</v>
      </c>
      <c r="O16" s="290"/>
      <c r="P16" s="290" t="s">
        <v>727</v>
      </c>
      <c r="Q16" s="185" t="s">
        <v>524</v>
      </c>
      <c r="R16" s="183"/>
      <c r="S16" s="186" t="s">
        <v>726</v>
      </c>
      <c r="T16" s="345"/>
      <c r="U16" s="345"/>
      <c r="V16" s="184" t="str">
        <f t="shared" si="2"/>
        <v>ANO</v>
      </c>
      <c r="W16" s="187"/>
      <c r="X16" s="184">
        <v>1</v>
      </c>
    </row>
    <row r="17" spans="1:48">
      <c r="A17" s="10">
        <v>80070</v>
      </c>
      <c r="B17" s="11" t="s">
        <v>274</v>
      </c>
      <c r="C17" s="12" t="s">
        <v>3</v>
      </c>
      <c r="D17" t="s">
        <v>922</v>
      </c>
      <c r="E17" s="2" t="str">
        <f t="shared" si="0"/>
        <v>Rejstřík</v>
      </c>
      <c r="F17" s="2" t="str">
        <f t="shared" si="1"/>
        <v>Rejstřík-XML</v>
      </c>
      <c r="G17" s="300"/>
      <c r="H17" s="200"/>
      <c r="I17" s="209" t="s">
        <v>923</v>
      </c>
      <c r="J17" t="s">
        <v>924</v>
      </c>
      <c r="K17" s="355" t="s">
        <v>1832</v>
      </c>
      <c r="L17" s="288" t="str">
        <f>IF(OR('Odvody, členové'!H16=0,'Odvody, členové'!K16=0),"!!!","OK")</f>
        <v>OK</v>
      </c>
      <c r="M17" s="181"/>
      <c r="N17" s="182">
        <v>777297003</v>
      </c>
      <c r="O17" s="182"/>
      <c r="P17" s="182" t="s">
        <v>1422</v>
      </c>
      <c r="Q17" s="180" t="s">
        <v>487</v>
      </c>
      <c r="R17" s="183"/>
      <c r="V17" s="184" t="str">
        <f t="shared" si="2"/>
        <v>ANO</v>
      </c>
      <c r="Z17" s="184">
        <v>1</v>
      </c>
      <c r="AK17" s="184">
        <v>1</v>
      </c>
      <c r="AL17" s="184">
        <v>1</v>
      </c>
    </row>
    <row r="18" spans="1:48">
      <c r="A18" s="14">
        <v>80077</v>
      </c>
      <c r="B18" s="7" t="s">
        <v>434</v>
      </c>
      <c r="C18" s="8" t="s">
        <v>3</v>
      </c>
      <c r="D18" s="284" t="s">
        <v>925</v>
      </c>
      <c r="E18" s="285" t="str">
        <f t="shared" si="0"/>
        <v>Rejstřík</v>
      </c>
      <c r="F18" s="285" t="str">
        <f t="shared" si="1"/>
        <v>Rejstřík-XML</v>
      </c>
      <c r="G18" s="230" t="s">
        <v>926</v>
      </c>
      <c r="H18" s="213" t="s">
        <v>927</v>
      </c>
      <c r="I18" s="213" t="s">
        <v>928</v>
      </c>
      <c r="J18" s="230" t="s">
        <v>929</v>
      </c>
      <c r="K18" s="355" t="str">
        <f>V18</f>
        <v/>
      </c>
      <c r="L18" s="288" t="str">
        <f>IF(OR('Odvody, členové'!H17=0,'Odvody, členové'!K17=0),"!!!","OK")</f>
        <v>OK</v>
      </c>
      <c r="M18" s="289"/>
      <c r="N18" s="290">
        <v>602871125</v>
      </c>
      <c r="O18" s="290"/>
      <c r="P18" s="290" t="s">
        <v>1424</v>
      </c>
      <c r="Q18" s="185" t="s">
        <v>547</v>
      </c>
      <c r="R18" s="183"/>
      <c r="V18" s="184" t="str">
        <f t="shared" si="2"/>
        <v/>
      </c>
    </row>
    <row r="19" spans="1:48">
      <c r="A19" s="10">
        <v>80078</v>
      </c>
      <c r="B19" s="11" t="s">
        <v>435</v>
      </c>
      <c r="C19" s="12" t="s">
        <v>3</v>
      </c>
      <c r="D19" t="s">
        <v>930</v>
      </c>
      <c r="E19" s="2" t="str">
        <f t="shared" si="0"/>
        <v>Rejstřík</v>
      </c>
      <c r="F19" s="2" t="str">
        <f t="shared" si="1"/>
        <v>Rejstřík-XML</v>
      </c>
      <c r="G19" s="300"/>
      <c r="H19" s="200"/>
      <c r="I19" s="209" t="s">
        <v>932</v>
      </c>
      <c r="J19" t="s">
        <v>931</v>
      </c>
      <c r="K19" s="355" t="s">
        <v>1832</v>
      </c>
      <c r="L19" s="288" t="str">
        <f>IF(OR('Odvody, členové'!H18=0,'Odvody, členové'!K18=0),"!!!","OK")</f>
        <v>OK</v>
      </c>
      <c r="M19" s="181"/>
      <c r="N19" s="182">
        <v>724142783</v>
      </c>
      <c r="O19" s="182"/>
      <c r="P19" s="182" t="s">
        <v>1425</v>
      </c>
      <c r="Q19" s="180" t="s">
        <v>605</v>
      </c>
      <c r="R19" s="183" t="s">
        <v>767</v>
      </c>
      <c r="S19" s="186" t="s">
        <v>769</v>
      </c>
      <c r="T19" s="345"/>
      <c r="U19" s="345"/>
      <c r="V19" s="184" t="str">
        <f t="shared" si="2"/>
        <v>ANO</v>
      </c>
      <c r="W19" s="184" t="s">
        <v>768</v>
      </c>
      <c r="X19" s="184">
        <v>1</v>
      </c>
    </row>
    <row r="20" spans="1:48">
      <c r="A20" s="14">
        <v>80088</v>
      </c>
      <c r="B20" s="7" t="s">
        <v>433</v>
      </c>
      <c r="C20" s="8" t="s">
        <v>3</v>
      </c>
      <c r="D20" s="284" t="s">
        <v>933</v>
      </c>
      <c r="E20" s="285" t="str">
        <f t="shared" si="0"/>
        <v>Rejstřík</v>
      </c>
      <c r="F20" s="285" t="str">
        <f t="shared" si="1"/>
        <v>Rejstřík-XML</v>
      </c>
      <c r="G20" s="230" t="s">
        <v>934</v>
      </c>
      <c r="H20" s="213" t="s">
        <v>935</v>
      </c>
      <c r="I20" s="213" t="s">
        <v>890</v>
      </c>
      <c r="J20" s="230" t="s">
        <v>936</v>
      </c>
      <c r="K20" s="355" t="s">
        <v>1832</v>
      </c>
      <c r="L20" s="288" t="str">
        <f>IF(OR('Odvody, členové'!H19=0,'Odvody, členové'!K19=0),"!!!","OK")</f>
        <v>OK</v>
      </c>
      <c r="M20" s="289"/>
      <c r="N20" s="290">
        <v>724687547</v>
      </c>
      <c r="O20" s="290"/>
      <c r="P20" s="290" t="s">
        <v>755</v>
      </c>
      <c r="Q20" s="185" t="s">
        <v>753</v>
      </c>
      <c r="R20" s="183"/>
      <c r="S20" s="186" t="s">
        <v>754</v>
      </c>
      <c r="T20" s="345"/>
      <c r="U20" s="345"/>
      <c r="V20" s="184" t="str">
        <f t="shared" si="2"/>
        <v>ANO</v>
      </c>
      <c r="X20" s="184">
        <v>1</v>
      </c>
      <c r="Z20" s="184">
        <v>1</v>
      </c>
    </row>
    <row r="21" spans="1:48">
      <c r="A21" s="10">
        <v>80099</v>
      </c>
      <c r="B21" s="11" t="s">
        <v>408</v>
      </c>
      <c r="C21" s="12" t="s">
        <v>3</v>
      </c>
      <c r="D21" t="s">
        <v>937</v>
      </c>
      <c r="E21" s="2" t="str">
        <f t="shared" si="0"/>
        <v>Rejstřík</v>
      </c>
      <c r="F21" s="2" t="str">
        <f t="shared" si="1"/>
        <v>Rejstřík-XML</v>
      </c>
      <c r="G21" t="s">
        <v>938</v>
      </c>
      <c r="H21" s="209" t="s">
        <v>939</v>
      </c>
      <c r="I21" s="209" t="s">
        <v>905</v>
      </c>
      <c r="J21" t="s">
        <v>940</v>
      </c>
      <c r="K21" s="355" t="str">
        <f>V21</f>
        <v/>
      </c>
      <c r="L21" s="288" t="str">
        <f>IF(OR('Odvody, členové'!H20=0,'Odvody, členové'!K20=0),"!!!","OK")</f>
        <v>OK</v>
      </c>
      <c r="M21" s="181"/>
      <c r="N21" s="182">
        <v>605728146</v>
      </c>
      <c r="O21" s="182">
        <v>596431730</v>
      </c>
      <c r="P21" s="182" t="s">
        <v>1429</v>
      </c>
      <c r="Q21" s="180" t="s">
        <v>592</v>
      </c>
      <c r="R21" s="183"/>
      <c r="V21" s="184" t="str">
        <f t="shared" si="2"/>
        <v/>
      </c>
    </row>
    <row r="22" spans="1:48">
      <c r="A22" s="14">
        <v>80110</v>
      </c>
      <c r="B22" s="7" t="s">
        <v>350</v>
      </c>
      <c r="C22" s="8" t="s">
        <v>3</v>
      </c>
      <c r="D22" s="284" t="s">
        <v>941</v>
      </c>
      <c r="E22" s="285" t="str">
        <f t="shared" si="0"/>
        <v>Rejstřík</v>
      </c>
      <c r="F22" s="285" t="str">
        <f t="shared" si="1"/>
        <v>Rejstřík-XML</v>
      </c>
      <c r="G22" s="301"/>
      <c r="H22" s="287"/>
      <c r="I22" s="213" t="s">
        <v>942</v>
      </c>
      <c r="J22" s="230" t="s">
        <v>943</v>
      </c>
      <c r="K22" s="355" t="str">
        <f>V22</f>
        <v/>
      </c>
      <c r="L22" s="288" t="str">
        <f>IF(OR('Odvody, členové'!H21=0,'Odvody, členové'!K21=0),"!!!","OK")</f>
        <v>OK</v>
      </c>
      <c r="M22" s="289"/>
      <c r="N22" s="290">
        <v>723442594</v>
      </c>
      <c r="O22" s="290"/>
      <c r="P22" s="290" t="s">
        <v>1430</v>
      </c>
      <c r="Q22" s="185" t="s">
        <v>539</v>
      </c>
      <c r="R22" s="183"/>
      <c r="V22" s="184" t="str">
        <f t="shared" si="2"/>
        <v/>
      </c>
    </row>
    <row r="23" spans="1:48">
      <c r="A23" s="10">
        <v>80114</v>
      </c>
      <c r="B23" s="11" t="s">
        <v>410</v>
      </c>
      <c r="C23" s="12" t="s">
        <v>3</v>
      </c>
      <c r="D23" s="284" t="s">
        <v>944</v>
      </c>
      <c r="E23" s="285" t="str">
        <f t="shared" si="0"/>
        <v>Rejstřík</v>
      </c>
      <c r="F23" s="285" t="str">
        <f t="shared" si="1"/>
        <v>Rejstřík-XML</v>
      </c>
      <c r="G23" s="230" t="s">
        <v>945</v>
      </c>
      <c r="H23" s="213" t="s">
        <v>946</v>
      </c>
      <c r="I23" s="213" t="s">
        <v>947</v>
      </c>
      <c r="J23" s="230" t="s">
        <v>21</v>
      </c>
      <c r="K23" s="355" t="s">
        <v>1832</v>
      </c>
      <c r="L23" s="288" t="str">
        <f>IF(OR('Odvody, členové'!H22=0,'Odvody, členové'!K22=0),"!!!","OK")</f>
        <v>OK</v>
      </c>
      <c r="M23" s="289"/>
      <c r="N23" s="290">
        <v>602756016</v>
      </c>
      <c r="O23" s="290"/>
      <c r="P23" s="290" t="s">
        <v>738</v>
      </c>
      <c r="Q23" s="180" t="s">
        <v>595</v>
      </c>
      <c r="R23" s="183" t="s">
        <v>735</v>
      </c>
      <c r="V23" s="184" t="str">
        <f t="shared" si="2"/>
        <v>ANO</v>
      </c>
      <c r="X23" s="184">
        <v>1</v>
      </c>
      <c r="Z23" s="184">
        <v>1</v>
      </c>
      <c r="AA23" s="184">
        <v>1</v>
      </c>
      <c r="AE23" s="184">
        <v>1</v>
      </c>
    </row>
    <row r="24" spans="1:48">
      <c r="A24" s="14">
        <v>80120</v>
      </c>
      <c r="B24" s="7" t="s">
        <v>371</v>
      </c>
      <c r="C24" s="8" t="s">
        <v>3</v>
      </c>
      <c r="D24" s="291" t="s">
        <v>948</v>
      </c>
      <c r="E24" s="292" t="str">
        <f t="shared" si="0"/>
        <v>Rejstřík</v>
      </c>
      <c r="F24" s="292" t="str">
        <f t="shared" si="1"/>
        <v>Rejstřík-XML</v>
      </c>
      <c r="G24" s="253" t="s">
        <v>949</v>
      </c>
      <c r="H24" s="226">
        <v>19</v>
      </c>
      <c r="I24" s="226" t="s">
        <v>950</v>
      </c>
      <c r="J24" s="253" t="s">
        <v>22</v>
      </c>
      <c r="K24" s="355" t="s">
        <v>1832</v>
      </c>
      <c r="L24" s="288" t="str">
        <f>IF(OR('Odvody, členové'!H23=0,'Odvody, členové'!K23=0),"!!!","OK")</f>
        <v>OK</v>
      </c>
      <c r="M24" s="295"/>
      <c r="N24" s="298">
        <v>737426763</v>
      </c>
      <c r="O24" s="296"/>
      <c r="P24" s="296" t="s">
        <v>728</v>
      </c>
      <c r="Q24" s="185" t="s">
        <v>567</v>
      </c>
      <c r="R24" s="186" t="s">
        <v>729</v>
      </c>
      <c r="V24" s="184" t="str">
        <f t="shared" si="2"/>
        <v>ANO</v>
      </c>
      <c r="X24" s="184">
        <v>1</v>
      </c>
      <c r="Y24" s="184">
        <v>1</v>
      </c>
      <c r="AV24" s="184">
        <v>1</v>
      </c>
    </row>
    <row r="25" spans="1:48">
      <c r="A25" s="10">
        <v>80129</v>
      </c>
      <c r="B25" s="11" t="s">
        <v>386</v>
      </c>
      <c r="C25" s="12" t="s">
        <v>3</v>
      </c>
      <c r="D25" t="s">
        <v>951</v>
      </c>
      <c r="E25" s="2" t="str">
        <f t="shared" si="0"/>
        <v>Rejstřík</v>
      </c>
      <c r="F25" s="2" t="str">
        <f t="shared" si="1"/>
        <v>Rejstřík-XML</v>
      </c>
      <c r="G25" s="300"/>
      <c r="H25" s="200"/>
      <c r="I25" s="209" t="s">
        <v>953</v>
      </c>
      <c r="J25" t="s">
        <v>952</v>
      </c>
      <c r="K25" s="355" t="str">
        <f t="shared" ref="K25:K31" si="4">V25</f>
        <v>ANO</v>
      </c>
      <c r="L25" s="288" t="str">
        <f>IF(OR('Odvody, členové'!H24=0,'Odvody, členové'!K24=0),"!!!","OK")</f>
        <v>OK</v>
      </c>
      <c r="M25" s="181"/>
      <c r="N25" s="182">
        <v>774815181</v>
      </c>
      <c r="O25" s="182"/>
      <c r="P25" s="182" t="s">
        <v>1435</v>
      </c>
      <c r="Q25" s="180" t="s">
        <v>1888</v>
      </c>
      <c r="V25" s="184" t="str">
        <f t="shared" si="2"/>
        <v>ANO</v>
      </c>
      <c r="AF25" s="184">
        <v>1</v>
      </c>
    </row>
    <row r="26" spans="1:48">
      <c r="A26" s="18">
        <v>80130</v>
      </c>
      <c r="B26" s="19" t="s">
        <v>348</v>
      </c>
      <c r="C26" s="12" t="s">
        <v>3</v>
      </c>
      <c r="D26" s="284" t="s">
        <v>954</v>
      </c>
      <c r="E26" s="285" t="str">
        <f t="shared" si="0"/>
        <v>Rejstřík</v>
      </c>
      <c r="F26" s="285" t="str">
        <f t="shared" si="1"/>
        <v>Rejstřík-XML</v>
      </c>
      <c r="G26" s="230" t="s">
        <v>955</v>
      </c>
      <c r="H26" s="213">
        <v>865</v>
      </c>
      <c r="I26" s="213" t="s">
        <v>956</v>
      </c>
      <c r="J26" s="230" t="s">
        <v>957</v>
      </c>
      <c r="K26" s="355" t="str">
        <f t="shared" si="4"/>
        <v>ANO</v>
      </c>
      <c r="L26" s="288" t="str">
        <f>IF(OR('Odvody, členové'!H25=0,'Odvody, členové'!K25=0),"!!!","OK")</f>
        <v>OK</v>
      </c>
      <c r="M26" s="289"/>
      <c r="N26" s="290">
        <v>730685488</v>
      </c>
      <c r="O26" s="290"/>
      <c r="P26" s="290" t="s">
        <v>1436</v>
      </c>
      <c r="Q26" s="185" t="s">
        <v>537</v>
      </c>
      <c r="R26" s="183"/>
      <c r="V26" s="184" t="str">
        <f t="shared" si="2"/>
        <v>ANO</v>
      </c>
      <c r="W26" s="184" t="s">
        <v>768</v>
      </c>
      <c r="AE26" s="184">
        <v>1</v>
      </c>
    </row>
    <row r="27" spans="1:48">
      <c r="A27" s="10">
        <v>80160</v>
      </c>
      <c r="B27" s="20" t="s">
        <v>401</v>
      </c>
      <c r="C27" s="21" t="s">
        <v>3</v>
      </c>
      <c r="D27" s="284" t="s">
        <v>958</v>
      </c>
      <c r="E27" s="285" t="str">
        <f t="shared" si="0"/>
        <v>Rejstřík</v>
      </c>
      <c r="F27" s="285" t="str">
        <f t="shared" si="1"/>
        <v>Rejstřík-XML</v>
      </c>
      <c r="G27" s="230" t="s">
        <v>960</v>
      </c>
      <c r="H27" s="287"/>
      <c r="I27" s="286"/>
      <c r="J27" s="230" t="s">
        <v>959</v>
      </c>
      <c r="K27" s="355" t="str">
        <f t="shared" si="4"/>
        <v/>
      </c>
      <c r="L27" s="288" t="str">
        <f>IF(OR('Odvody, členové'!H26=0,'Odvody, členové'!K26=0),"!!!","OK")</f>
        <v>OK</v>
      </c>
      <c r="M27" s="289"/>
      <c r="N27" s="290">
        <v>775228441</v>
      </c>
      <c r="O27" s="290"/>
      <c r="P27" s="290" t="s">
        <v>1439</v>
      </c>
      <c r="Q27" s="180" t="s">
        <v>648</v>
      </c>
      <c r="R27" s="183"/>
      <c r="V27" s="184" t="str">
        <f t="shared" si="2"/>
        <v/>
      </c>
    </row>
    <row r="28" spans="1:48">
      <c r="A28" s="14">
        <v>80211</v>
      </c>
      <c r="B28" s="22" t="s">
        <v>399</v>
      </c>
      <c r="C28" s="23" t="s">
        <v>3</v>
      </c>
      <c r="D28" s="291" t="s">
        <v>961</v>
      </c>
      <c r="E28" s="292" t="str">
        <f t="shared" si="0"/>
        <v>Rejstřík</v>
      </c>
      <c r="F28" s="292" t="str">
        <f t="shared" si="1"/>
        <v>Rejstřík-XML</v>
      </c>
      <c r="G28" s="302"/>
      <c r="H28" s="293"/>
      <c r="I28" s="226" t="s">
        <v>962</v>
      </c>
      <c r="J28" s="253" t="s">
        <v>963</v>
      </c>
      <c r="K28" s="355" t="str">
        <f t="shared" si="4"/>
        <v/>
      </c>
      <c r="L28" s="288" t="str">
        <f>IF(OR('Odvody, členové'!H27=0,'Odvody, členové'!K27=0),"!!!","OK")</f>
        <v>OK</v>
      </c>
      <c r="M28" s="295"/>
      <c r="N28" s="296"/>
      <c r="O28" s="296"/>
      <c r="P28" s="296" t="s">
        <v>1865</v>
      </c>
      <c r="Q28" s="185" t="s">
        <v>585</v>
      </c>
      <c r="R28" s="183"/>
      <c r="V28" s="184" t="str">
        <f t="shared" si="2"/>
        <v/>
      </c>
    </row>
    <row r="29" spans="1:48">
      <c r="A29" s="10">
        <v>80231</v>
      </c>
      <c r="B29" s="20" t="s">
        <v>436</v>
      </c>
      <c r="C29" s="21" t="s">
        <v>3</v>
      </c>
      <c r="D29" t="s">
        <v>1889</v>
      </c>
      <c r="E29" s="2" t="str">
        <f t="shared" si="0"/>
        <v>Rejstřík</v>
      </c>
      <c r="F29" s="2" t="str">
        <f t="shared" si="1"/>
        <v>Rejstřík-XML</v>
      </c>
      <c r="G29" t="s">
        <v>965</v>
      </c>
      <c r="H29" s="200"/>
      <c r="I29" s="194"/>
      <c r="J29" t="s">
        <v>964</v>
      </c>
      <c r="K29" s="355" t="str">
        <f t="shared" si="4"/>
        <v/>
      </c>
      <c r="L29" s="288" t="str">
        <f>IF(OR('Odvody, členové'!H28=0,'Odvody, členové'!K28=0),"!!!","OK")</f>
        <v>OK</v>
      </c>
      <c r="M29" s="181"/>
      <c r="N29" s="182">
        <v>603751318</v>
      </c>
      <c r="O29" s="182"/>
      <c r="P29" s="182" t="s">
        <v>1447</v>
      </c>
      <c r="Q29" s="180" t="s">
        <v>550</v>
      </c>
      <c r="R29" s="183"/>
      <c r="V29" s="184" t="str">
        <f t="shared" si="2"/>
        <v/>
      </c>
    </row>
    <row r="30" spans="1:48">
      <c r="A30" s="14">
        <v>80247</v>
      </c>
      <c r="B30" s="22" t="s">
        <v>385</v>
      </c>
      <c r="C30" s="23" t="s">
        <v>3</v>
      </c>
      <c r="D30" s="213" t="s">
        <v>966</v>
      </c>
      <c r="E30" s="285" t="str">
        <f t="shared" si="0"/>
        <v>Rejstřík</v>
      </c>
      <c r="F30" s="285" t="str">
        <f t="shared" si="1"/>
        <v>Rejstřík-XML</v>
      </c>
      <c r="G30" s="230" t="s">
        <v>967</v>
      </c>
      <c r="H30" s="213">
        <v>80</v>
      </c>
      <c r="I30" s="213" t="s">
        <v>968</v>
      </c>
      <c r="J30" s="235" t="s">
        <v>969</v>
      </c>
      <c r="K30" s="355" t="str">
        <f t="shared" si="4"/>
        <v/>
      </c>
      <c r="L30" s="288" t="str">
        <f>IF(OR('Odvody, členové'!H29=0,'Odvody, členové'!K29=0),"!!!","OK")</f>
        <v>OK</v>
      </c>
      <c r="M30" s="289"/>
      <c r="N30" s="290"/>
      <c r="O30" s="290"/>
      <c r="P30" s="290" t="s">
        <v>1445</v>
      </c>
      <c r="Q30" s="185" t="s">
        <v>1821</v>
      </c>
      <c r="R30" s="183"/>
      <c r="V30" s="184" t="str">
        <f t="shared" si="2"/>
        <v/>
      </c>
    </row>
    <row r="31" spans="1:48">
      <c r="A31" s="10">
        <v>80296</v>
      </c>
      <c r="B31" s="20" t="s">
        <v>382</v>
      </c>
      <c r="C31" s="21" t="s">
        <v>3</v>
      </c>
      <c r="D31" t="s">
        <v>970</v>
      </c>
      <c r="E31" s="2" t="str">
        <f t="shared" si="0"/>
        <v>Rejstřík</v>
      </c>
      <c r="F31" s="2" t="str">
        <f t="shared" si="1"/>
        <v>Rejstřík-XML</v>
      </c>
      <c r="G31" t="s">
        <v>971</v>
      </c>
      <c r="H31" s="209">
        <v>147</v>
      </c>
      <c r="I31" s="209" t="s">
        <v>972</v>
      </c>
      <c r="J31" t="s">
        <v>973</v>
      </c>
      <c r="K31" s="355" t="str">
        <f t="shared" si="4"/>
        <v/>
      </c>
      <c r="L31" s="288" t="str">
        <f>IF(OR('Odvody, členové'!H30=0,'Odvody, členové'!K30=0),"!!!","OK")</f>
        <v>OK</v>
      </c>
      <c r="M31" s="181"/>
      <c r="N31" s="182">
        <v>725064189</v>
      </c>
      <c r="O31" s="182"/>
      <c r="P31" s="182" t="s">
        <v>1448</v>
      </c>
      <c r="Q31" s="180" t="s">
        <v>633</v>
      </c>
      <c r="R31" s="183"/>
      <c r="V31" s="184" t="str">
        <f t="shared" si="2"/>
        <v/>
      </c>
    </row>
    <row r="32" spans="1:48">
      <c r="A32" s="10">
        <v>80312</v>
      </c>
      <c r="B32" s="20" t="s">
        <v>288</v>
      </c>
      <c r="C32" s="21" t="s">
        <v>3</v>
      </c>
      <c r="D32" s="284" t="s">
        <v>974</v>
      </c>
      <c r="E32" s="285" t="str">
        <f t="shared" si="0"/>
        <v>Rejstřík</v>
      </c>
      <c r="F32" s="285" t="str">
        <f t="shared" si="1"/>
        <v>Rejstřík-XML</v>
      </c>
      <c r="G32" s="230" t="s">
        <v>975</v>
      </c>
      <c r="H32" s="213" t="s">
        <v>976</v>
      </c>
      <c r="I32" s="213" t="s">
        <v>977</v>
      </c>
      <c r="J32" s="230" t="s">
        <v>978</v>
      </c>
      <c r="K32" s="355" t="s">
        <v>1832</v>
      </c>
      <c r="L32" s="288" t="str">
        <f>IF(OR('Odvody, členové'!H31=0,'Odvody, členové'!K31=0),"!!!","OK")</f>
        <v>OK</v>
      </c>
      <c r="M32" s="289"/>
      <c r="N32" s="290">
        <v>736760381</v>
      </c>
      <c r="O32" s="290"/>
      <c r="P32" s="290" t="s">
        <v>1449</v>
      </c>
      <c r="Q32" s="185" t="s">
        <v>495</v>
      </c>
      <c r="R32" s="183"/>
      <c r="S32" s="186" t="s">
        <v>820</v>
      </c>
      <c r="T32" s="345"/>
      <c r="U32" s="345"/>
      <c r="V32" s="184" t="str">
        <f t="shared" si="2"/>
        <v>ANO</v>
      </c>
      <c r="X32" s="184">
        <v>1</v>
      </c>
      <c r="AB32" s="184">
        <v>1</v>
      </c>
      <c r="AV32" s="184">
        <v>1</v>
      </c>
    </row>
    <row r="33" spans="1:50">
      <c r="A33" s="24">
        <v>80351</v>
      </c>
      <c r="B33" s="25" t="s">
        <v>660</v>
      </c>
      <c r="C33" s="26" t="s">
        <v>3</v>
      </c>
      <c r="D33" s="284" t="s">
        <v>830</v>
      </c>
      <c r="E33" s="285" t="str">
        <f t="shared" si="0"/>
        <v>Rejstřík</v>
      </c>
      <c r="F33" s="285" t="str">
        <f t="shared" si="1"/>
        <v>Rejstřík-XML</v>
      </c>
      <c r="G33" s="230" t="s">
        <v>979</v>
      </c>
      <c r="H33" s="213" t="s">
        <v>980</v>
      </c>
      <c r="I33" s="213" t="s">
        <v>981</v>
      </c>
      <c r="J33" s="230" t="s">
        <v>982</v>
      </c>
      <c r="K33" s="355" t="s">
        <v>1832</v>
      </c>
      <c r="L33" s="288" t="str">
        <f>IF(OR('Odvody, členové'!H32=0,'Odvody, členové'!K32=0),"!!!","OK")</f>
        <v>OK</v>
      </c>
      <c r="M33" s="289"/>
      <c r="N33" s="290">
        <v>731101695</v>
      </c>
      <c r="O33" s="290"/>
      <c r="P33" s="290" t="s">
        <v>1450</v>
      </c>
      <c r="Q33" s="186" t="s">
        <v>831</v>
      </c>
      <c r="R33" s="198" t="s">
        <v>606</v>
      </c>
      <c r="S33" s="197" t="s">
        <v>832</v>
      </c>
      <c r="T33" s="346"/>
      <c r="U33" s="346"/>
      <c r="V33" s="184" t="str">
        <f t="shared" si="2"/>
        <v>ANO</v>
      </c>
      <c r="AB33" s="184">
        <v>1</v>
      </c>
      <c r="AD33" s="184">
        <v>1</v>
      </c>
    </row>
    <row r="34" spans="1:50" ht="15.75" thickBot="1">
      <c r="A34" s="28">
        <v>80354</v>
      </c>
      <c r="B34" s="29" t="s">
        <v>394</v>
      </c>
      <c r="C34" s="30" t="s">
        <v>3</v>
      </c>
      <c r="D34" s="306" t="s">
        <v>983</v>
      </c>
      <c r="E34" s="307" t="str">
        <f t="shared" si="0"/>
        <v>Rejstřík</v>
      </c>
      <c r="F34" s="307" t="str">
        <f t="shared" si="1"/>
        <v>Rejstřík-XML</v>
      </c>
      <c r="G34" s="308"/>
      <c r="H34" s="309"/>
      <c r="I34" s="310" t="s">
        <v>984</v>
      </c>
      <c r="J34" s="306" t="s">
        <v>985</v>
      </c>
      <c r="K34" s="355" t="s">
        <v>1832</v>
      </c>
      <c r="L34" s="288" t="str">
        <f>IF(OR('Odvody, členové'!H33=0,'Odvody, členové'!K33=0),"!!!","OK")</f>
        <v>OK</v>
      </c>
      <c r="M34" s="311"/>
      <c r="N34" s="312">
        <v>724045186</v>
      </c>
      <c r="O34" s="312"/>
      <c r="P34" s="312" t="s">
        <v>744</v>
      </c>
      <c r="Q34" s="313" t="s">
        <v>589</v>
      </c>
      <c r="R34" s="183"/>
      <c r="V34" s="184" t="str">
        <f t="shared" si="2"/>
        <v>ANO</v>
      </c>
      <c r="X34" s="184">
        <v>1</v>
      </c>
    </row>
    <row r="35" spans="1:50" ht="15.75" thickTop="1">
      <c r="A35" s="14">
        <v>70131</v>
      </c>
      <c r="B35" s="22" t="s">
        <v>320</v>
      </c>
      <c r="C35" s="32" t="s">
        <v>28</v>
      </c>
      <c r="D35" t="s">
        <v>986</v>
      </c>
      <c r="E35" s="292" t="str">
        <f t="shared" si="0"/>
        <v>Rejstřík</v>
      </c>
      <c r="F35" s="292" t="str">
        <f t="shared" si="1"/>
        <v>Rejstřík-XML</v>
      </c>
      <c r="G35" s="253" t="s">
        <v>987</v>
      </c>
      <c r="H35" s="226">
        <v>36</v>
      </c>
      <c r="I35" s="226" t="s">
        <v>988</v>
      </c>
      <c r="J35" s="253" t="s">
        <v>989</v>
      </c>
      <c r="K35" s="355" t="str">
        <f>V35</f>
        <v/>
      </c>
      <c r="L35" s="288" t="str">
        <f>IF(OR('Odvody, členové'!H34=0,'Odvody, členové'!K34=0),"!!!","OK")</f>
        <v>OK</v>
      </c>
      <c r="M35" s="295"/>
      <c r="N35" s="296">
        <v>606758322</v>
      </c>
      <c r="O35" s="296"/>
      <c r="P35" s="296" t="s">
        <v>1455</v>
      </c>
      <c r="Q35" s="189" t="s">
        <v>517</v>
      </c>
      <c r="R35" s="183"/>
      <c r="V35" s="184" t="str">
        <f t="shared" si="2"/>
        <v/>
      </c>
    </row>
    <row r="36" spans="1:50">
      <c r="A36" s="10">
        <v>70189</v>
      </c>
      <c r="B36" s="11" t="s">
        <v>427</v>
      </c>
      <c r="C36" s="34" t="s">
        <v>28</v>
      </c>
      <c r="D36" s="192" t="s">
        <v>1596</v>
      </c>
      <c r="E36" s="2" t="str">
        <f t="shared" si="0"/>
        <v>Rejstřík</v>
      </c>
      <c r="F36" s="2" t="str">
        <f t="shared" si="1"/>
        <v>Rejstřík-XML</v>
      </c>
      <c r="G36" s="300" t="s">
        <v>992</v>
      </c>
      <c r="H36" s="200" t="s">
        <v>993</v>
      </c>
      <c r="I36" s="303">
        <v>78912</v>
      </c>
      <c r="J36" s="194" t="s">
        <v>994</v>
      </c>
      <c r="K36" s="355" t="str">
        <f>V36</f>
        <v>ANO</v>
      </c>
      <c r="L36" s="288" t="str">
        <f>IF(OR('Odvody, členové'!H35=0,'Odvody, členové'!K35=0),"!!!","OK")</f>
        <v>OK</v>
      </c>
      <c r="M36" s="181" t="s">
        <v>1925</v>
      </c>
      <c r="N36" s="182">
        <v>602946264</v>
      </c>
      <c r="O36" s="182"/>
      <c r="P36" s="182" t="s">
        <v>1460</v>
      </c>
      <c r="Q36" s="180" t="s">
        <v>560</v>
      </c>
      <c r="R36" s="183"/>
      <c r="V36" s="184" t="str">
        <f t="shared" si="2"/>
        <v>ANO</v>
      </c>
      <c r="X36" s="184">
        <v>1</v>
      </c>
    </row>
    <row r="37" spans="1:50">
      <c r="A37" s="14">
        <v>70306</v>
      </c>
      <c r="B37" s="7" t="s">
        <v>437</v>
      </c>
      <c r="C37" s="36" t="s">
        <v>28</v>
      </c>
      <c r="D37" s="304" t="s">
        <v>1792</v>
      </c>
      <c r="E37" s="285" t="str">
        <f t="shared" si="0"/>
        <v>Rejstřík</v>
      </c>
      <c r="F37" s="285" t="str">
        <f t="shared" si="1"/>
        <v>Rejstřík-XML</v>
      </c>
      <c r="G37" s="286" t="s">
        <v>995</v>
      </c>
      <c r="H37" s="287" t="s">
        <v>996</v>
      </c>
      <c r="I37" s="305">
        <v>79601</v>
      </c>
      <c r="J37" s="286" t="s">
        <v>997</v>
      </c>
      <c r="K37" s="355" t="str">
        <f>V37</f>
        <v/>
      </c>
      <c r="L37" s="288" t="str">
        <f>IF(OR('Odvody, členové'!H36=0,'Odvody, členové'!K36=0),"!!!","OK")</f>
        <v>OK</v>
      </c>
      <c r="M37" s="289"/>
      <c r="N37" s="290">
        <v>603290649</v>
      </c>
      <c r="O37" s="290"/>
      <c r="P37" s="290" t="s">
        <v>1461</v>
      </c>
      <c r="Q37" s="131"/>
      <c r="V37" s="184" t="str">
        <f t="shared" si="2"/>
        <v/>
      </c>
    </row>
    <row r="38" spans="1:50">
      <c r="A38" s="10">
        <v>80023</v>
      </c>
      <c r="B38" s="11" t="s">
        <v>368</v>
      </c>
      <c r="C38" s="34" t="s">
        <v>28</v>
      </c>
      <c r="D38" s="69" t="s">
        <v>1597</v>
      </c>
      <c r="E38" s="2" t="str">
        <f t="shared" si="0"/>
        <v>Rejstřík</v>
      </c>
      <c r="F38" s="2" t="str">
        <f t="shared" si="1"/>
        <v>Rejstřík-XML</v>
      </c>
      <c r="G38" s="194" t="s">
        <v>870</v>
      </c>
      <c r="H38" s="200" t="s">
        <v>998</v>
      </c>
      <c r="I38" s="283">
        <v>78833</v>
      </c>
      <c r="J38" s="194" t="s">
        <v>35</v>
      </c>
      <c r="K38" s="355" t="str">
        <f>V38</f>
        <v/>
      </c>
      <c r="L38" s="288" t="str">
        <f>IF(OR('Odvody, členové'!H37=0,'Odvody, členové'!K37=0),"!!!","OK")</f>
        <v>OK</v>
      </c>
      <c r="M38" s="181"/>
      <c r="N38" s="182">
        <v>732646497</v>
      </c>
      <c r="O38" s="182"/>
      <c r="P38" s="182" t="s">
        <v>1411</v>
      </c>
      <c r="Q38" s="180" t="s">
        <v>540</v>
      </c>
      <c r="R38" s="183"/>
      <c r="V38" s="184" t="str">
        <f t="shared" si="2"/>
        <v/>
      </c>
    </row>
    <row r="39" spans="1:50">
      <c r="A39" s="14">
        <v>80040</v>
      </c>
      <c r="B39" s="7" t="s">
        <v>351</v>
      </c>
      <c r="C39" s="36" t="s">
        <v>28</v>
      </c>
      <c r="D39" s="37" t="s">
        <v>1887</v>
      </c>
      <c r="E39" s="2" t="str">
        <f t="shared" si="0"/>
        <v>Rejstřík</v>
      </c>
      <c r="F39" s="2" t="str">
        <f t="shared" si="1"/>
        <v>Rejstřík-XML</v>
      </c>
      <c r="G39" s="286" t="s">
        <v>999</v>
      </c>
      <c r="H39" s="287" t="s">
        <v>1000</v>
      </c>
      <c r="I39" s="305">
        <v>78701</v>
      </c>
      <c r="J39" s="286" t="s">
        <v>1001</v>
      </c>
      <c r="K39" s="355" t="str">
        <f>V39</f>
        <v>ANO</v>
      </c>
      <c r="L39" s="288" t="str">
        <f>IF(OR('Odvody, členové'!H38=0,'Odvody, členové'!K38=0),"!!!","OK")</f>
        <v>OK</v>
      </c>
      <c r="M39" s="289" t="s">
        <v>1893</v>
      </c>
      <c r="N39" s="290">
        <v>720602761</v>
      </c>
      <c r="O39" s="290"/>
      <c r="P39" s="290" t="s">
        <v>1416</v>
      </c>
      <c r="Q39" s="185" t="s">
        <v>688</v>
      </c>
      <c r="R39" s="183"/>
      <c r="S39" s="197" t="s">
        <v>1892</v>
      </c>
      <c r="V39" s="184" t="str">
        <f t="shared" si="2"/>
        <v>ANO</v>
      </c>
      <c r="W39" s="184" t="s">
        <v>768</v>
      </c>
      <c r="X39" s="184">
        <v>1</v>
      </c>
    </row>
    <row r="40" spans="1:50">
      <c r="A40" s="10">
        <v>80056</v>
      </c>
      <c r="B40" s="11" t="s">
        <v>353</v>
      </c>
      <c r="C40" s="34" t="s">
        <v>28</v>
      </c>
      <c r="D40" s="35" t="s">
        <v>1598</v>
      </c>
      <c r="E40" s="285" t="str">
        <f t="shared" si="0"/>
        <v>Rejstřík</v>
      </c>
      <c r="F40" s="285" t="str">
        <f t="shared" si="1"/>
        <v>Rejstřík-XML</v>
      </c>
      <c r="G40" s="194"/>
      <c r="H40" s="200" t="s">
        <v>1002</v>
      </c>
      <c r="I40" s="283">
        <v>79061</v>
      </c>
      <c r="J40" s="194" t="s">
        <v>1003</v>
      </c>
      <c r="K40" s="355" t="s">
        <v>1832</v>
      </c>
      <c r="L40" s="288" t="str">
        <f>IF(OR('Odvody, členové'!H39=0,'Odvody, členové'!K39=0),"!!!","OK")</f>
        <v>OK</v>
      </c>
      <c r="M40" s="181"/>
      <c r="N40" s="182">
        <v>606563373</v>
      </c>
      <c r="O40" s="182"/>
      <c r="P40" s="182" t="s">
        <v>1419</v>
      </c>
      <c r="Q40" s="188" t="s">
        <v>541</v>
      </c>
      <c r="R40" s="183"/>
      <c r="V40" s="184" t="str">
        <f t="shared" si="2"/>
        <v>ANO</v>
      </c>
      <c r="X40" s="184">
        <v>1</v>
      </c>
    </row>
    <row r="41" spans="1:50">
      <c r="A41" s="14">
        <v>80073</v>
      </c>
      <c r="B41" s="7" t="s">
        <v>370</v>
      </c>
      <c r="C41" s="36" t="s">
        <v>28</v>
      </c>
      <c r="D41" s="37" t="s">
        <v>1599</v>
      </c>
      <c r="E41" s="285" t="str">
        <f t="shared" si="0"/>
        <v>Rejstřík</v>
      </c>
      <c r="F41" s="285" t="str">
        <f t="shared" si="1"/>
        <v>Rejstřík-XML</v>
      </c>
      <c r="G41" s="286" t="s">
        <v>1004</v>
      </c>
      <c r="H41" s="287" t="s">
        <v>1005</v>
      </c>
      <c r="I41" s="305">
        <v>79376</v>
      </c>
      <c r="J41" s="286" t="s">
        <v>42</v>
      </c>
      <c r="K41" s="355" t="s">
        <v>1832</v>
      </c>
      <c r="L41" s="288" t="str">
        <f>IF(OR('Odvody, členové'!H40=0,'Odvody, členové'!K40=0),"!!!","OK")</f>
        <v>OK</v>
      </c>
      <c r="M41" s="289"/>
      <c r="N41" s="290">
        <v>603742941</v>
      </c>
      <c r="O41" s="290"/>
      <c r="P41" s="290" t="s">
        <v>1423</v>
      </c>
      <c r="Q41" s="185" t="s">
        <v>1824</v>
      </c>
      <c r="R41" s="183"/>
      <c r="S41" s="186" t="s">
        <v>1825</v>
      </c>
      <c r="V41" s="184" t="str">
        <f t="shared" si="2"/>
        <v>ANO</v>
      </c>
      <c r="AC41" s="184">
        <v>1</v>
      </c>
    </row>
    <row r="42" spans="1:50">
      <c r="A42" s="10">
        <v>80090</v>
      </c>
      <c r="B42" s="11" t="s">
        <v>346</v>
      </c>
      <c r="C42" s="34" t="s">
        <v>28</v>
      </c>
      <c r="D42" s="35" t="s">
        <v>1600</v>
      </c>
      <c r="E42" s="292" t="str">
        <f t="shared" si="0"/>
        <v>Rejstřík</v>
      </c>
      <c r="F42" s="292" t="str">
        <f t="shared" si="1"/>
        <v>Rejstřík-XML</v>
      </c>
      <c r="G42" s="194" t="s">
        <v>1006</v>
      </c>
      <c r="H42" s="200" t="s">
        <v>1007</v>
      </c>
      <c r="I42" s="283">
        <v>79084</v>
      </c>
      <c r="J42" s="194" t="s">
        <v>1008</v>
      </c>
      <c r="K42" s="355" t="str">
        <f t="shared" ref="K42:K53" si="5">V42</f>
        <v/>
      </c>
      <c r="L42" s="288" t="str">
        <f>IF(OR('Odvody, členové'!H41=0,'Odvody, členové'!K41=0),"!!!","OK")</f>
        <v>OK</v>
      </c>
      <c r="M42" s="181"/>
      <c r="N42" s="182">
        <v>603471824</v>
      </c>
      <c r="O42" s="182"/>
      <c r="P42" s="182" t="s">
        <v>1426</v>
      </c>
      <c r="Q42" s="180" t="s">
        <v>535</v>
      </c>
      <c r="R42" s="183"/>
      <c r="V42" s="184" t="str">
        <f t="shared" si="2"/>
        <v/>
      </c>
    </row>
    <row r="43" spans="1:50">
      <c r="A43" s="14">
        <v>80091</v>
      </c>
      <c r="B43" s="7" t="s">
        <v>254</v>
      </c>
      <c r="C43" s="36" t="s">
        <v>28</v>
      </c>
      <c r="D43" s="37" t="s">
        <v>1601</v>
      </c>
      <c r="E43" s="2" t="str">
        <f t="shared" si="0"/>
        <v>Rejstřík</v>
      </c>
      <c r="F43" s="2" t="str">
        <f t="shared" si="1"/>
        <v>Rejstřík-XML</v>
      </c>
      <c r="G43" s="286" t="s">
        <v>1009</v>
      </c>
      <c r="H43" s="287" t="s">
        <v>1010</v>
      </c>
      <c r="I43" s="305">
        <v>78811</v>
      </c>
      <c r="J43" s="286" t="s">
        <v>1011</v>
      </c>
      <c r="K43" s="355" t="s">
        <v>1832</v>
      </c>
      <c r="L43" s="288" t="str">
        <f>IF(OR('Odvody, členové'!H42=0,'Odvody, členové'!K42=0),"!!!","OK")</f>
        <v>OK</v>
      </c>
      <c r="M43" s="289"/>
      <c r="N43" s="290">
        <v>604101348</v>
      </c>
      <c r="O43" s="290"/>
      <c r="P43" s="290" t="s">
        <v>1427</v>
      </c>
      <c r="Q43" s="185" t="s">
        <v>473</v>
      </c>
      <c r="R43" s="183"/>
      <c r="S43" s="197" t="s">
        <v>1875</v>
      </c>
      <c r="T43" s="362" t="s">
        <v>1876</v>
      </c>
      <c r="V43" s="184" t="str">
        <f t="shared" si="2"/>
        <v>ANO</v>
      </c>
      <c r="AL43" s="184">
        <v>1</v>
      </c>
    </row>
    <row r="44" spans="1:50">
      <c r="A44" s="10">
        <v>80101</v>
      </c>
      <c r="B44" s="11" t="s">
        <v>366</v>
      </c>
      <c r="C44" s="34" t="s">
        <v>28</v>
      </c>
      <c r="D44" s="35" t="s">
        <v>1602</v>
      </c>
      <c r="E44" s="285" t="str">
        <f t="shared" si="0"/>
        <v>Rejstřík</v>
      </c>
      <c r="F44" s="285" t="str">
        <f t="shared" si="1"/>
        <v>Rejstřík-XML</v>
      </c>
      <c r="G44" s="194" t="s">
        <v>1012</v>
      </c>
      <c r="H44" s="200" t="s">
        <v>1013</v>
      </c>
      <c r="I44" s="283">
        <v>78969</v>
      </c>
      <c r="J44" s="194" t="s">
        <v>41</v>
      </c>
      <c r="K44" s="355" t="s">
        <v>1832</v>
      </c>
      <c r="L44" s="288" t="str">
        <f>IF(OR('Odvody, členové'!H43=0,'Odvody, členové'!K43=0),"!!!","OK")</f>
        <v>OK</v>
      </c>
      <c r="M44" s="181"/>
      <c r="N44" s="182">
        <v>605734830</v>
      </c>
      <c r="O44" s="182"/>
      <c r="P44" s="182" t="s">
        <v>1431</v>
      </c>
      <c r="Q44" s="180" t="s">
        <v>687</v>
      </c>
      <c r="R44" s="183"/>
      <c r="S44" s="186" t="s">
        <v>1878</v>
      </c>
      <c r="V44" s="184" t="str">
        <f t="shared" si="2"/>
        <v>ANO</v>
      </c>
      <c r="Z44" s="184">
        <v>1</v>
      </c>
      <c r="AI44" s="184">
        <v>1</v>
      </c>
      <c r="AX44" s="184">
        <v>1</v>
      </c>
    </row>
    <row r="45" spans="1:50">
      <c r="A45" s="14">
        <v>80119</v>
      </c>
      <c r="B45" s="7" t="s">
        <v>308</v>
      </c>
      <c r="C45" s="36" t="s">
        <v>28</v>
      </c>
      <c r="D45" s="37" t="s">
        <v>1603</v>
      </c>
      <c r="E45" s="2" t="str">
        <f t="shared" si="0"/>
        <v>Rejstřík</v>
      </c>
      <c r="F45" s="2" t="str">
        <f t="shared" si="1"/>
        <v>Rejstřík-XML</v>
      </c>
      <c r="G45" s="286" t="s">
        <v>1014</v>
      </c>
      <c r="H45" s="287" t="s">
        <v>1015</v>
      </c>
      <c r="I45" s="305">
        <v>79376</v>
      </c>
      <c r="J45" s="286" t="s">
        <v>42</v>
      </c>
      <c r="K45" s="355" t="str">
        <f t="shared" si="5"/>
        <v/>
      </c>
      <c r="L45" s="288" t="str">
        <f>IF(OR('Odvody, členové'!H44=0,'Odvody, členové'!K44=0),"!!!","OK")</f>
        <v>OK</v>
      </c>
      <c r="M45" s="289"/>
      <c r="N45" s="290">
        <v>724983961</v>
      </c>
      <c r="O45" s="290">
        <v>584425313</v>
      </c>
      <c r="P45" s="290" t="s">
        <v>1432</v>
      </c>
      <c r="Q45" s="185" t="s">
        <v>620</v>
      </c>
      <c r="R45" s="183"/>
      <c r="V45" s="184" t="str">
        <f t="shared" si="2"/>
        <v/>
      </c>
    </row>
    <row r="46" spans="1:50">
      <c r="A46" s="10">
        <v>80122</v>
      </c>
      <c r="B46" s="11" t="s">
        <v>340</v>
      </c>
      <c r="C46" s="34" t="s">
        <v>28</v>
      </c>
      <c r="D46" s="35" t="s">
        <v>1604</v>
      </c>
      <c r="E46" s="285" t="str">
        <f t="shared" si="0"/>
        <v>Rejstřík</v>
      </c>
      <c r="F46" s="285" t="str">
        <f t="shared" si="1"/>
        <v>Rejstřík-XML</v>
      </c>
      <c r="G46" s="194" t="s">
        <v>1016</v>
      </c>
      <c r="H46" s="200" t="s">
        <v>1017</v>
      </c>
      <c r="I46" s="283">
        <v>79070</v>
      </c>
      <c r="J46" s="194" t="s">
        <v>1018</v>
      </c>
      <c r="K46" s="355" t="s">
        <v>1832</v>
      </c>
      <c r="L46" s="288" t="str">
        <f>IF(OR('Odvody, členové'!H45=0,'Odvody, členové'!K45=0),"!!!","OK")</f>
        <v>OK</v>
      </c>
      <c r="M46" s="181"/>
      <c r="N46" s="182">
        <v>732698226</v>
      </c>
      <c r="O46" s="182">
        <v>739063210</v>
      </c>
      <c r="P46" s="182" t="s">
        <v>1433</v>
      </c>
      <c r="Q46" s="180" t="s">
        <v>531</v>
      </c>
      <c r="R46" s="183" t="s">
        <v>1840</v>
      </c>
      <c r="V46" s="184" t="str">
        <f t="shared" si="2"/>
        <v>ANO</v>
      </c>
      <c r="X46" s="184">
        <v>1</v>
      </c>
    </row>
    <row r="47" spans="1:50">
      <c r="A47" s="14">
        <v>80123</v>
      </c>
      <c r="B47" s="7" t="s">
        <v>339</v>
      </c>
      <c r="C47" s="36" t="s">
        <v>28</v>
      </c>
      <c r="D47" s="37" t="s">
        <v>1605</v>
      </c>
      <c r="E47" s="2" t="str">
        <f t="shared" si="0"/>
        <v>Rejstřík</v>
      </c>
      <c r="F47" s="2" t="str">
        <f t="shared" si="1"/>
        <v>Rejstřík-XML</v>
      </c>
      <c r="G47" s="286"/>
      <c r="H47" s="287" t="s">
        <v>1019</v>
      </c>
      <c r="I47" s="305">
        <v>79057</v>
      </c>
      <c r="J47" s="286" t="s">
        <v>44</v>
      </c>
      <c r="K47" s="355" t="str">
        <f t="shared" si="5"/>
        <v/>
      </c>
      <c r="L47" s="288" t="str">
        <f>IF(OR('Odvody, členové'!H46=0,'Odvody, členové'!K46=0),"!!!","OK")</f>
        <v>OK</v>
      </c>
      <c r="M47" s="289"/>
      <c r="N47" s="290">
        <v>602521156</v>
      </c>
      <c r="O47" s="290"/>
      <c r="P47" s="290" t="s">
        <v>1434</v>
      </c>
      <c r="Q47" s="185" t="s">
        <v>530</v>
      </c>
      <c r="R47" s="183"/>
      <c r="V47" s="184" t="str">
        <f t="shared" si="2"/>
        <v/>
      </c>
    </row>
    <row r="48" spans="1:50">
      <c r="A48" s="10">
        <v>80133</v>
      </c>
      <c r="B48" s="11" t="s">
        <v>330</v>
      </c>
      <c r="C48" s="34" t="s">
        <v>28</v>
      </c>
      <c r="D48" s="35" t="s">
        <v>1606</v>
      </c>
      <c r="E48" s="285" t="str">
        <f t="shared" si="0"/>
        <v>Rejstřík</v>
      </c>
      <c r="F48" s="285" t="str">
        <f t="shared" si="1"/>
        <v>Rejstřík-XML</v>
      </c>
      <c r="G48" s="286" t="s">
        <v>1020</v>
      </c>
      <c r="H48" s="287" t="s">
        <v>1021</v>
      </c>
      <c r="I48" s="305">
        <v>78985</v>
      </c>
      <c r="J48" s="286" t="s">
        <v>1022</v>
      </c>
      <c r="K48" s="355" t="str">
        <f t="shared" si="5"/>
        <v/>
      </c>
      <c r="L48" s="288" t="str">
        <f>IF(OR('Odvody, členové'!H47=0,'Odvody, členové'!K47=0),"!!!","OK")</f>
        <v>OK</v>
      </c>
      <c r="M48" s="289"/>
      <c r="N48" s="290">
        <v>602793220</v>
      </c>
      <c r="O48" s="290"/>
      <c r="P48" s="290" t="s">
        <v>1437</v>
      </c>
      <c r="Q48" s="180" t="s">
        <v>523</v>
      </c>
      <c r="R48" s="183"/>
      <c r="V48" s="184" t="str">
        <f t="shared" si="2"/>
        <v/>
      </c>
    </row>
    <row r="49" spans="1:51">
      <c r="A49" s="10">
        <v>80135</v>
      </c>
      <c r="B49" s="11" t="s">
        <v>325</v>
      </c>
      <c r="C49" s="34" t="s">
        <v>28</v>
      </c>
      <c r="D49" s="38" t="s">
        <v>1607</v>
      </c>
      <c r="E49" s="2" t="str">
        <f t="shared" si="0"/>
        <v>Rejstřík</v>
      </c>
      <c r="F49" s="2" t="str">
        <f t="shared" si="1"/>
        <v>Rejstřík-XML</v>
      </c>
      <c r="G49" s="194" t="s">
        <v>1023</v>
      </c>
      <c r="H49" s="200" t="s">
        <v>1024</v>
      </c>
      <c r="I49" s="283">
        <v>78833</v>
      </c>
      <c r="J49" s="194" t="s">
        <v>35</v>
      </c>
      <c r="K49" s="355" t="str">
        <f t="shared" si="5"/>
        <v/>
      </c>
      <c r="L49" s="288" t="str">
        <f>IF(OR('Odvody, členové'!H48=0,'Odvody, členové'!K48=0),"!!!","OK")</f>
        <v>OK</v>
      </c>
      <c r="M49" s="181"/>
      <c r="N49" s="182">
        <v>736614835</v>
      </c>
      <c r="O49" s="182"/>
      <c r="P49" s="182" t="s">
        <v>1438</v>
      </c>
      <c r="Q49" s="185" t="s">
        <v>520</v>
      </c>
      <c r="R49" s="183"/>
      <c r="V49" s="184" t="str">
        <f t="shared" si="2"/>
        <v/>
      </c>
    </row>
    <row r="50" spans="1:51">
      <c r="A50" s="14">
        <v>80181</v>
      </c>
      <c r="B50" s="7" t="s">
        <v>333</v>
      </c>
      <c r="C50" s="36" t="s">
        <v>28</v>
      </c>
      <c r="D50" s="37" t="s">
        <v>1608</v>
      </c>
      <c r="E50" s="285" t="str">
        <f t="shared" si="0"/>
        <v>Rejstřík</v>
      </c>
      <c r="F50" s="285" t="str">
        <f t="shared" si="1"/>
        <v>Rejstřík-XML</v>
      </c>
      <c r="G50" s="286" t="s">
        <v>1025</v>
      </c>
      <c r="H50" s="287" t="s">
        <v>1026</v>
      </c>
      <c r="I50" s="305">
        <v>75101</v>
      </c>
      <c r="J50" s="286" t="s">
        <v>1027</v>
      </c>
      <c r="K50" s="355" t="str">
        <f t="shared" si="5"/>
        <v/>
      </c>
      <c r="L50" s="288" t="str">
        <f>IF(OR('Odvody, členové'!H49=0,'Odvody, členové'!K49=0),"!!!","OK")</f>
        <v>OK</v>
      </c>
      <c r="M50" s="289"/>
      <c r="N50" s="290">
        <v>775285345</v>
      </c>
      <c r="O50" s="290"/>
      <c r="P50" s="290" t="s">
        <v>1441</v>
      </c>
      <c r="Q50" s="180" t="s">
        <v>600</v>
      </c>
      <c r="R50" s="183"/>
      <c r="V50" s="184" t="str">
        <f t="shared" si="2"/>
        <v/>
      </c>
    </row>
    <row r="51" spans="1:51">
      <c r="A51" s="10">
        <v>80192</v>
      </c>
      <c r="B51" s="11" t="s">
        <v>298</v>
      </c>
      <c r="C51" s="34" t="s">
        <v>28</v>
      </c>
      <c r="D51" s="35" t="s">
        <v>1609</v>
      </c>
      <c r="E51" s="2" t="str">
        <f t="shared" si="0"/>
        <v>Rejstřík</v>
      </c>
      <c r="F51" s="2" t="str">
        <f t="shared" si="1"/>
        <v>Rejstřík-XML</v>
      </c>
      <c r="G51" s="194" t="s">
        <v>1028</v>
      </c>
      <c r="H51" s="200" t="s">
        <v>1029</v>
      </c>
      <c r="I51" s="283"/>
      <c r="J51" s="194" t="s">
        <v>48</v>
      </c>
      <c r="K51" s="355" t="str">
        <f t="shared" si="5"/>
        <v/>
      </c>
      <c r="L51" s="288" t="str">
        <f>IF(OR('Odvody, členové'!H50=0,'Odvody, členové'!K50=0),"!!!","OK")</f>
        <v>OK</v>
      </c>
      <c r="M51" s="181"/>
      <c r="N51" s="182">
        <v>737903835</v>
      </c>
      <c r="O51" s="182"/>
      <c r="P51" s="182" t="s">
        <v>1442</v>
      </c>
      <c r="Q51" s="185" t="s">
        <v>502</v>
      </c>
      <c r="R51" s="183"/>
      <c r="V51" s="184" t="str">
        <f t="shared" si="2"/>
        <v/>
      </c>
    </row>
    <row r="52" spans="1:51">
      <c r="A52" s="10">
        <v>80194</v>
      </c>
      <c r="B52" s="11" t="s">
        <v>253</v>
      </c>
      <c r="C52" s="34" t="s">
        <v>28</v>
      </c>
      <c r="D52" s="38" t="s">
        <v>1610</v>
      </c>
      <c r="E52" s="285" t="str">
        <f t="shared" si="0"/>
        <v>Rejstřík</v>
      </c>
      <c r="F52" s="285" t="str">
        <f t="shared" si="1"/>
        <v>Rejstřík-XML</v>
      </c>
      <c r="G52" s="286" t="s">
        <v>1030</v>
      </c>
      <c r="H52" s="287" t="s">
        <v>1031</v>
      </c>
      <c r="I52" s="305">
        <v>78901</v>
      </c>
      <c r="J52" s="286" t="s">
        <v>1032</v>
      </c>
      <c r="K52" s="355" t="str">
        <f t="shared" si="5"/>
        <v/>
      </c>
      <c r="L52" s="288" t="str">
        <f>IF(OR('Odvody, členové'!H51=0,'Odvody, členové'!K51=0),"!!!","OK")</f>
        <v>OK</v>
      </c>
      <c r="M52" s="289"/>
      <c r="N52" s="290">
        <v>723331422</v>
      </c>
      <c r="O52" s="290"/>
      <c r="P52" s="290" t="s">
        <v>1443</v>
      </c>
      <c r="Q52" s="180" t="s">
        <v>472</v>
      </c>
      <c r="R52" s="183"/>
      <c r="V52" s="184" t="str">
        <f t="shared" si="2"/>
        <v/>
      </c>
    </row>
    <row r="53" spans="1:51">
      <c r="A53" s="10">
        <v>80272</v>
      </c>
      <c r="B53" s="11" t="s">
        <v>297</v>
      </c>
      <c r="C53" s="34" t="s">
        <v>28</v>
      </c>
      <c r="D53" s="35" t="s">
        <v>1611</v>
      </c>
      <c r="E53" s="2" t="str">
        <f t="shared" si="0"/>
        <v>Rejstřík</v>
      </c>
      <c r="F53" s="2" t="str">
        <f t="shared" si="1"/>
        <v>Rejstřík-XML</v>
      </c>
      <c r="G53" s="194"/>
      <c r="H53" s="200"/>
      <c r="I53" s="283"/>
      <c r="J53" s="194" t="s">
        <v>1033</v>
      </c>
      <c r="K53" s="355" t="str">
        <f t="shared" si="5"/>
        <v/>
      </c>
      <c r="L53" s="288" t="str">
        <f>IF(OR('Odvody, členové'!H52=0,'Odvody, členové'!K52=0),"!!!","OK")</f>
        <v>OK</v>
      </c>
      <c r="M53" s="181"/>
      <c r="N53" s="182">
        <v>604415677</v>
      </c>
      <c r="O53" s="182"/>
      <c r="P53" s="182" t="s">
        <v>1468</v>
      </c>
      <c r="Q53" s="185" t="s">
        <v>501</v>
      </c>
      <c r="R53" s="183"/>
      <c r="V53" s="184" t="str">
        <f t="shared" si="2"/>
        <v/>
      </c>
    </row>
    <row r="54" spans="1:51">
      <c r="A54" s="10">
        <v>80320</v>
      </c>
      <c r="B54" s="11" t="s">
        <v>359</v>
      </c>
      <c r="C54" s="34" t="s">
        <v>28</v>
      </c>
      <c r="D54" s="38" t="s">
        <v>1612</v>
      </c>
      <c r="E54" s="285" t="str">
        <f t="shared" si="0"/>
        <v>Rejstřík</v>
      </c>
      <c r="F54" s="285" t="str">
        <f t="shared" si="1"/>
        <v>Rejstřík-XML</v>
      </c>
      <c r="G54" s="286" t="s">
        <v>1034</v>
      </c>
      <c r="H54" s="287" t="s">
        <v>1036</v>
      </c>
      <c r="I54" s="305">
        <v>78972</v>
      </c>
      <c r="J54" s="286" t="s">
        <v>51</v>
      </c>
      <c r="K54" s="355" t="s">
        <v>1832</v>
      </c>
      <c r="L54" s="288" t="str">
        <f>IF(OR('Odvody, členové'!H53=0,'Odvody, členové'!K53=0),"!!!","OK")</f>
        <v>OK</v>
      </c>
      <c r="M54" s="289"/>
      <c r="N54" s="290">
        <v>734321574</v>
      </c>
      <c r="O54" s="290"/>
      <c r="P54" s="290" t="s">
        <v>1469</v>
      </c>
      <c r="Q54" s="180" t="s">
        <v>544</v>
      </c>
      <c r="R54" s="183"/>
      <c r="S54" s="186" t="s">
        <v>1846</v>
      </c>
      <c r="T54" s="344" t="s">
        <v>1847</v>
      </c>
      <c r="V54" s="184" t="str">
        <f t="shared" si="2"/>
        <v>ANO</v>
      </c>
      <c r="X54" s="184">
        <v>1</v>
      </c>
      <c r="Y54" s="184">
        <v>1</v>
      </c>
      <c r="AV54" s="184">
        <v>1</v>
      </c>
      <c r="AW54" s="184">
        <v>1</v>
      </c>
    </row>
    <row r="55" spans="1:51">
      <c r="A55" s="14">
        <v>80326</v>
      </c>
      <c r="B55" s="7" t="s">
        <v>438</v>
      </c>
      <c r="C55" s="36" t="s">
        <v>28</v>
      </c>
      <c r="D55" s="37" t="s">
        <v>1613</v>
      </c>
      <c r="E55" s="2" t="str">
        <f t="shared" si="0"/>
        <v>Rejstřík</v>
      </c>
      <c r="F55" s="2" t="str">
        <f t="shared" si="1"/>
        <v>Rejstřík-XML</v>
      </c>
      <c r="G55" s="194" t="s">
        <v>1931</v>
      </c>
      <c r="H55" s="200" t="s">
        <v>1932</v>
      </c>
      <c r="I55" s="283">
        <v>78901</v>
      </c>
      <c r="J55" s="194" t="s">
        <v>1931</v>
      </c>
      <c r="K55" s="355" t="str">
        <f t="shared" ref="K55:K61" si="6">V55</f>
        <v/>
      </c>
      <c r="L55" s="288" t="str">
        <f>IF(OR('Odvody, členové'!H54=0,'Odvody, členové'!K54=0),"!!!","OK")</f>
        <v>OK</v>
      </c>
      <c r="M55" s="181"/>
      <c r="N55" s="182">
        <v>604979072</v>
      </c>
      <c r="O55" s="182" t="s">
        <v>220</v>
      </c>
      <c r="P55" s="182" t="s">
        <v>1933</v>
      </c>
      <c r="Q55" s="185" t="s">
        <v>220</v>
      </c>
      <c r="R55" s="183"/>
      <c r="V55" s="184" t="str">
        <f t="shared" si="2"/>
        <v/>
      </c>
    </row>
    <row r="56" spans="1:51">
      <c r="A56" s="10">
        <v>80333</v>
      </c>
      <c r="B56" s="11" t="s">
        <v>284</v>
      </c>
      <c r="C56" s="34" t="s">
        <v>28</v>
      </c>
      <c r="D56" s="35" t="s">
        <v>1614</v>
      </c>
      <c r="E56" s="285" t="str">
        <f t="shared" si="0"/>
        <v>Rejstřík</v>
      </c>
      <c r="F56" s="285" t="str">
        <f t="shared" si="1"/>
        <v>Rejstřík-XML</v>
      </c>
      <c r="G56" s="286" t="s">
        <v>1039</v>
      </c>
      <c r="H56" s="287" t="s">
        <v>1040</v>
      </c>
      <c r="I56" s="305">
        <v>79055</v>
      </c>
      <c r="J56" s="286" t="s">
        <v>52</v>
      </c>
      <c r="K56" s="355" t="s">
        <v>1832</v>
      </c>
      <c r="L56" s="288" t="str">
        <f>IF(OR('Odvody, členové'!H55=0,'Odvody, členové'!K55=0),"!!!","OK")</f>
        <v>OK</v>
      </c>
      <c r="M56" s="289"/>
      <c r="N56" s="290">
        <v>775607455</v>
      </c>
      <c r="O56" s="290"/>
      <c r="P56" s="290" t="s">
        <v>1451</v>
      </c>
      <c r="Q56" s="180" t="s">
        <v>494</v>
      </c>
      <c r="R56" s="183"/>
      <c r="T56" s="363" t="s">
        <v>1890</v>
      </c>
      <c r="V56" s="184" t="str">
        <f t="shared" si="2"/>
        <v>ANO</v>
      </c>
      <c r="X56" s="184">
        <v>1</v>
      </c>
    </row>
    <row r="57" spans="1:51">
      <c r="A57" s="14">
        <v>80346</v>
      </c>
      <c r="B57" s="7" t="s">
        <v>426</v>
      </c>
      <c r="C57" s="36" t="s">
        <v>28</v>
      </c>
      <c r="D57" s="37" t="s">
        <v>1615</v>
      </c>
      <c r="E57" s="2" t="str">
        <f t="shared" si="0"/>
        <v>Rejstřík</v>
      </c>
      <c r="F57" s="2" t="str">
        <f t="shared" si="1"/>
        <v>Rejstřík-XML</v>
      </c>
      <c r="G57" s="194" t="s">
        <v>1041</v>
      </c>
      <c r="H57" s="200" t="s">
        <v>1042</v>
      </c>
      <c r="I57" s="283">
        <v>75002</v>
      </c>
      <c r="J57" s="194" t="s">
        <v>1043</v>
      </c>
      <c r="K57" s="355" t="s">
        <v>1832</v>
      </c>
      <c r="L57" s="288" t="str">
        <f>IF(OR('Odvody, členové'!H56=0,'Odvody, členové'!K56=0),"!!!","OK")</f>
        <v>OK</v>
      </c>
      <c r="M57" s="181"/>
      <c r="N57" s="182">
        <v>603827446</v>
      </c>
      <c r="O57" s="182"/>
      <c r="P57" s="182" t="s">
        <v>1452</v>
      </c>
      <c r="Q57" s="185" t="s">
        <v>562</v>
      </c>
      <c r="R57" s="183"/>
      <c r="S57" s="186" t="s">
        <v>1879</v>
      </c>
      <c r="V57" s="184" t="str">
        <f t="shared" si="2"/>
        <v>ANO</v>
      </c>
      <c r="X57" s="184">
        <v>1</v>
      </c>
    </row>
    <row r="58" spans="1:51">
      <c r="A58" s="10">
        <v>80352</v>
      </c>
      <c r="B58" s="20" t="s">
        <v>439</v>
      </c>
      <c r="C58" s="40" t="s">
        <v>28</v>
      </c>
      <c r="D58" s="48" t="s">
        <v>1616</v>
      </c>
      <c r="E58" s="285" t="str">
        <f t="shared" si="0"/>
        <v>Rejstřík</v>
      </c>
      <c r="F58" s="285" t="str">
        <f t="shared" si="1"/>
        <v>Rejstřík-XML</v>
      </c>
      <c r="G58" s="286" t="s">
        <v>1044</v>
      </c>
      <c r="H58" s="287" t="s">
        <v>1045</v>
      </c>
      <c r="I58" s="305">
        <v>75001</v>
      </c>
      <c r="J58" s="286" t="s">
        <v>1027</v>
      </c>
      <c r="K58" s="355" t="str">
        <f t="shared" si="6"/>
        <v/>
      </c>
      <c r="L58" s="288" t="str">
        <f>IF(OR('Odvody, členové'!H57=0,'Odvody, členové'!K57=0),"!!!","OK")</f>
        <v>OK</v>
      </c>
      <c r="M58" s="289"/>
      <c r="N58" s="290">
        <v>776601222</v>
      </c>
      <c r="O58" s="290"/>
      <c r="P58" s="290" t="s">
        <v>1454</v>
      </c>
      <c r="Q58" s="323" t="s">
        <v>551</v>
      </c>
      <c r="R58" s="183"/>
      <c r="V58" s="184" t="str">
        <f t="shared" si="2"/>
        <v/>
      </c>
    </row>
    <row r="59" spans="1:51" ht="15.75" thickBot="1">
      <c r="A59" s="330">
        <v>1200</v>
      </c>
      <c r="B59" s="29" t="s">
        <v>328</v>
      </c>
      <c r="C59" s="41" t="s">
        <v>28</v>
      </c>
      <c r="D59" s="318" t="s">
        <v>1617</v>
      </c>
      <c r="E59" s="329" t="str">
        <f t="shared" si="0"/>
        <v>Rejstřík</v>
      </c>
      <c r="F59" s="329" t="str">
        <f t="shared" si="1"/>
        <v>Rejstřík-XML</v>
      </c>
      <c r="G59" s="326" t="s">
        <v>1037</v>
      </c>
      <c r="H59" s="328" t="s">
        <v>1038</v>
      </c>
      <c r="I59" s="327">
        <v>78701</v>
      </c>
      <c r="J59" s="326" t="s">
        <v>1001</v>
      </c>
      <c r="K59" s="355" t="str">
        <f t="shared" si="6"/>
        <v/>
      </c>
      <c r="L59" s="288" t="str">
        <f>IF(OR('Odvody, členové'!H58=0,'Odvody, členové'!K58=0),"!!!","OK")</f>
        <v>OK</v>
      </c>
      <c r="M59" s="325"/>
      <c r="N59" s="322">
        <v>604101348</v>
      </c>
      <c r="O59" s="321"/>
      <c r="P59" s="324" t="s">
        <v>1427</v>
      </c>
      <c r="Q59" s="319" t="s">
        <v>473</v>
      </c>
      <c r="R59" s="183"/>
      <c r="V59" s="184" t="str">
        <f t="shared" si="2"/>
        <v/>
      </c>
    </row>
    <row r="60" spans="1:51" ht="15.75" thickTop="1">
      <c r="A60" s="18">
        <v>70049</v>
      </c>
      <c r="B60" s="43" t="s">
        <v>422</v>
      </c>
      <c r="C60" s="44" t="s">
        <v>56</v>
      </c>
      <c r="D60" s="45" t="s">
        <v>1618</v>
      </c>
      <c r="E60" s="292" t="str">
        <f t="shared" si="0"/>
        <v>Rejstřík</v>
      </c>
      <c r="F60" s="292" t="str">
        <f t="shared" si="1"/>
        <v>Rejstřík-XML</v>
      </c>
      <c r="G60" s="299" t="s">
        <v>1046</v>
      </c>
      <c r="H60" s="293" t="s">
        <v>1047</v>
      </c>
      <c r="I60" s="317">
        <v>67971</v>
      </c>
      <c r="J60" s="299" t="s">
        <v>57</v>
      </c>
      <c r="K60" s="355" t="str">
        <f t="shared" si="6"/>
        <v/>
      </c>
      <c r="L60" s="288" t="str">
        <f>IF(OR('Odvody, členové'!H59=0,'Odvody, členové'!K59=0),"!!!","OK")</f>
        <v>OK</v>
      </c>
      <c r="M60" s="295"/>
      <c r="N60" s="296">
        <v>606531078</v>
      </c>
      <c r="O60" s="296"/>
      <c r="P60" s="320" t="s">
        <v>1457</v>
      </c>
      <c r="Q60" s="189" t="s">
        <v>556</v>
      </c>
      <c r="R60" s="183"/>
      <c r="V60" s="184" t="str">
        <f t="shared" si="2"/>
        <v/>
      </c>
    </row>
    <row r="61" spans="1:51">
      <c r="A61" s="10">
        <v>70050</v>
      </c>
      <c r="B61" s="20" t="s">
        <v>640</v>
      </c>
      <c r="C61" s="46" t="s">
        <v>56</v>
      </c>
      <c r="D61" s="38" t="s">
        <v>1619</v>
      </c>
      <c r="E61" s="2" t="str">
        <f t="shared" si="0"/>
        <v>Rejstřík</v>
      </c>
      <c r="F61" s="2" t="str">
        <f t="shared" si="1"/>
        <v>Rejstřík-XML</v>
      </c>
      <c r="G61" s="194"/>
      <c r="H61" s="200" t="s">
        <v>1010</v>
      </c>
      <c r="I61" s="283">
        <v>69614</v>
      </c>
      <c r="J61" s="194" t="s">
        <v>1048</v>
      </c>
      <c r="K61" s="355" t="str">
        <f t="shared" si="6"/>
        <v/>
      </c>
      <c r="L61" s="288" t="s">
        <v>1934</v>
      </c>
      <c r="M61" s="181"/>
      <c r="N61" s="182"/>
      <c r="O61" s="182"/>
      <c r="P61" s="182" t="s">
        <v>1883</v>
      </c>
      <c r="Q61" s="185"/>
      <c r="R61" s="183"/>
      <c r="V61" s="184" t="str">
        <f t="shared" si="2"/>
        <v/>
      </c>
    </row>
    <row r="62" spans="1:51">
      <c r="A62" s="10">
        <v>70051</v>
      </c>
      <c r="B62" s="20" t="s">
        <v>654</v>
      </c>
      <c r="C62" s="46" t="s">
        <v>56</v>
      </c>
      <c r="D62" s="38" t="s">
        <v>655</v>
      </c>
      <c r="E62" s="285" t="str">
        <f t="shared" si="0"/>
        <v>Rejstřík</v>
      </c>
      <c r="F62" s="285" t="str">
        <f t="shared" si="1"/>
        <v>Rejstřík-XML</v>
      </c>
      <c r="G62" s="286" t="s">
        <v>1049</v>
      </c>
      <c r="H62" s="287" t="s">
        <v>1050</v>
      </c>
      <c r="I62" s="305">
        <v>69501</v>
      </c>
      <c r="J62" s="286" t="s">
        <v>1051</v>
      </c>
      <c r="K62" s="355" t="s">
        <v>1832</v>
      </c>
      <c r="L62" s="288" t="str">
        <f>IF(OR('Odvody, členové'!H60=0,'Odvody, členové'!K60=0),"!!!","OK")</f>
        <v>OK</v>
      </c>
      <c r="M62" s="289"/>
      <c r="N62" s="290">
        <v>608888380</v>
      </c>
      <c r="O62" s="290"/>
      <c r="P62" s="290" t="s">
        <v>849</v>
      </c>
      <c r="Q62" s="185" t="s">
        <v>656</v>
      </c>
      <c r="R62" s="183"/>
      <c r="V62" s="184" t="str">
        <f t="shared" si="2"/>
        <v>ANO</v>
      </c>
      <c r="AV62" s="184">
        <v>1</v>
      </c>
      <c r="AY62" s="184">
        <v>1</v>
      </c>
    </row>
    <row r="63" spans="1:51">
      <c r="A63" s="14">
        <v>70068</v>
      </c>
      <c r="B63" s="22" t="s">
        <v>431</v>
      </c>
      <c r="C63" s="47" t="s">
        <v>56</v>
      </c>
      <c r="D63" s="37" t="s">
        <v>1620</v>
      </c>
      <c r="E63" s="2" t="str">
        <f t="shared" si="0"/>
        <v>Rejstřík</v>
      </c>
      <c r="F63" s="2" t="str">
        <f t="shared" si="1"/>
        <v>Rejstřík-XML</v>
      </c>
      <c r="G63" s="194"/>
      <c r="H63" s="200" t="s">
        <v>1052</v>
      </c>
      <c r="I63" s="283">
        <v>67901</v>
      </c>
      <c r="J63" s="194" t="s">
        <v>62</v>
      </c>
      <c r="K63" s="355" t="s">
        <v>1832</v>
      </c>
      <c r="L63" s="288" t="str">
        <f>IF(OR('Odvody, členové'!H61=0,'Odvody, členové'!K61=0),"!!!","OK")</f>
        <v>OK</v>
      </c>
      <c r="M63" s="181"/>
      <c r="N63" s="182">
        <v>774718430</v>
      </c>
      <c r="O63" s="182"/>
      <c r="P63" s="182" t="s">
        <v>739</v>
      </c>
      <c r="Q63" s="189" t="s">
        <v>561</v>
      </c>
      <c r="R63" s="183"/>
      <c r="V63" s="184" t="str">
        <f t="shared" si="2"/>
        <v>ANO</v>
      </c>
      <c r="X63" s="184">
        <v>1</v>
      </c>
      <c r="AT63" s="184">
        <v>1</v>
      </c>
      <c r="AV63" s="184">
        <v>1</v>
      </c>
      <c r="AX63" s="184">
        <v>1</v>
      </c>
    </row>
    <row r="64" spans="1:51">
      <c r="A64" s="10">
        <v>70093</v>
      </c>
      <c r="B64" s="20" t="s">
        <v>262</v>
      </c>
      <c r="C64" s="46" t="s">
        <v>56</v>
      </c>
      <c r="D64" s="35" t="s">
        <v>1621</v>
      </c>
      <c r="E64" s="285" t="str">
        <f t="shared" si="0"/>
        <v>Rejstřík</v>
      </c>
      <c r="F64" s="285" t="str">
        <f t="shared" si="1"/>
        <v>Rejstřík-XML</v>
      </c>
      <c r="G64" s="286" t="s">
        <v>1053</v>
      </c>
      <c r="H64" s="287" t="s">
        <v>1054</v>
      </c>
      <c r="I64" s="305">
        <v>63500</v>
      </c>
      <c r="J64" s="286" t="s">
        <v>1055</v>
      </c>
      <c r="K64" s="355" t="s">
        <v>1832</v>
      </c>
      <c r="L64" s="288" t="str">
        <f>IF(OR('Odvody, členové'!H62=0,'Odvody, členové'!K62=0),"!!!","OK")</f>
        <v>OK</v>
      </c>
      <c r="M64" s="289"/>
      <c r="N64" s="290">
        <v>739152112</v>
      </c>
      <c r="O64" s="290"/>
      <c r="P64" s="290" t="s">
        <v>797</v>
      </c>
      <c r="Q64" s="185" t="s">
        <v>796</v>
      </c>
      <c r="V64" s="184" t="str">
        <f t="shared" si="2"/>
        <v>ANO</v>
      </c>
      <c r="W64" s="184" t="s">
        <v>768</v>
      </c>
      <c r="AH64" s="184">
        <v>1</v>
      </c>
      <c r="AX64" s="184">
        <v>1</v>
      </c>
    </row>
    <row r="65" spans="1:51">
      <c r="A65" s="14">
        <v>70096</v>
      </c>
      <c r="B65" s="22" t="s">
        <v>276</v>
      </c>
      <c r="C65" s="47" t="s">
        <v>56</v>
      </c>
      <c r="D65" s="37" t="s">
        <v>1793</v>
      </c>
      <c r="E65" s="2" t="str">
        <f t="shared" ref="E65:E124" si="7">HYPERLINK(CONCATENATE("https://or.justice.cz/ias/ui/rejstrik-$firma?ico=",B65),"Rejstřík")</f>
        <v>Rejstřík</v>
      </c>
      <c r="F65" s="2" t="str">
        <f t="shared" si="1"/>
        <v>Rejstřík-XML</v>
      </c>
      <c r="G65" s="194" t="s">
        <v>1056</v>
      </c>
      <c r="H65" s="200" t="s">
        <v>1057</v>
      </c>
      <c r="I65" s="283">
        <v>60200</v>
      </c>
      <c r="J65" s="194" t="s">
        <v>1058</v>
      </c>
      <c r="K65" s="355" t="s">
        <v>1832</v>
      </c>
      <c r="L65" s="288" t="str">
        <f>IF(OR('Odvody, členové'!H63=0,'Odvody, členové'!K63=0),"!!!","OK")</f>
        <v>OK</v>
      </c>
      <c r="M65" s="181"/>
      <c r="N65" s="182">
        <v>603419633</v>
      </c>
      <c r="O65" s="182"/>
      <c r="P65" s="182" t="s">
        <v>1458</v>
      </c>
      <c r="Q65" s="185" t="s">
        <v>1870</v>
      </c>
      <c r="R65" s="183"/>
      <c r="V65" s="184" t="str">
        <f t="shared" si="2"/>
        <v>ANO</v>
      </c>
      <c r="X65" s="184">
        <v>1</v>
      </c>
      <c r="AB65" s="184">
        <v>1</v>
      </c>
      <c r="AE65" s="184">
        <v>1</v>
      </c>
      <c r="AM65" s="184">
        <v>1</v>
      </c>
    </row>
    <row r="66" spans="1:51">
      <c r="A66" s="10">
        <v>70107</v>
      </c>
      <c r="B66" s="20" t="s">
        <v>393</v>
      </c>
      <c r="C66" s="46" t="s">
        <v>56</v>
      </c>
      <c r="D66" s="314" t="s">
        <v>1622</v>
      </c>
      <c r="E66" s="285" t="str">
        <f t="shared" si="7"/>
        <v>Rejstřík</v>
      </c>
      <c r="F66" s="285" t="str">
        <f t="shared" si="1"/>
        <v>Rejstřík-XML</v>
      </c>
      <c r="G66" s="286"/>
      <c r="H66" s="287" t="s">
        <v>1059</v>
      </c>
      <c r="I66" s="305">
        <v>66402</v>
      </c>
      <c r="J66" s="286" t="s">
        <v>59</v>
      </c>
      <c r="K66" s="380" t="s">
        <v>1832</v>
      </c>
      <c r="L66" s="288" t="str">
        <f>IF(OR('Odvody, členové'!H64=0,'Odvody, členové'!K64=0),"!!!","OK")</f>
        <v>OK</v>
      </c>
      <c r="M66" s="289"/>
      <c r="N66" s="290">
        <v>720742233</v>
      </c>
      <c r="O66" s="290"/>
      <c r="P66" s="290" t="s">
        <v>1459</v>
      </c>
      <c r="Q66" s="185" t="s">
        <v>582</v>
      </c>
      <c r="R66" s="183"/>
      <c r="V66" s="184" t="str">
        <f t="shared" si="2"/>
        <v>ANO</v>
      </c>
      <c r="AC66" s="184">
        <v>1</v>
      </c>
      <c r="AR66" s="184">
        <v>1</v>
      </c>
      <c r="AT66" s="184">
        <v>1</v>
      </c>
    </row>
    <row r="67" spans="1:51">
      <c r="A67" s="10">
        <v>70145</v>
      </c>
      <c r="B67" s="20" t="s">
        <v>314</v>
      </c>
      <c r="C67" s="46" t="s">
        <v>56</v>
      </c>
      <c r="D67" s="69" t="s">
        <v>1623</v>
      </c>
      <c r="E67" s="2" t="str">
        <f t="shared" si="7"/>
        <v>Rejstřík</v>
      </c>
      <c r="F67" s="2" t="str">
        <f t="shared" si="1"/>
        <v>Rejstřík-XML</v>
      </c>
      <c r="G67" s="194" t="s">
        <v>1060</v>
      </c>
      <c r="H67" s="200" t="s">
        <v>1061</v>
      </c>
      <c r="I67" s="283">
        <v>66501</v>
      </c>
      <c r="J67" s="194" t="s">
        <v>60</v>
      </c>
      <c r="K67" s="355" t="str">
        <f t="shared" ref="K67:K128" si="8">V67</f>
        <v/>
      </c>
      <c r="L67" s="288" t="str">
        <f>IF(OR('Odvody, členové'!H65=0,'Odvody, členové'!K65=0),"!!!","OK")</f>
        <v>OK</v>
      </c>
      <c r="M67" s="181"/>
      <c r="N67" s="182">
        <v>546412067</v>
      </c>
      <c r="O67" s="182">
        <v>737288239</v>
      </c>
      <c r="P67" s="182" t="s">
        <v>1456</v>
      </c>
      <c r="Q67" s="180" t="s">
        <v>511</v>
      </c>
      <c r="R67" s="183"/>
      <c r="V67" s="184" t="str">
        <f t="shared" ref="V67:V128" si="9">IF(SUM(X67:BA67)&gt;0,"ANO","")</f>
        <v/>
      </c>
    </row>
    <row r="68" spans="1:51">
      <c r="A68" s="14">
        <v>70181</v>
      </c>
      <c r="B68" s="22" t="s">
        <v>403</v>
      </c>
      <c r="C68" s="47" t="s">
        <v>56</v>
      </c>
      <c r="D68" s="37" t="s">
        <v>1858</v>
      </c>
      <c r="E68" s="285" t="str">
        <f t="shared" si="7"/>
        <v>Rejstřík</v>
      </c>
      <c r="F68" s="285" t="str">
        <f t="shared" ref="F68:F129" si="10">HYPERLINK(CONCATENATE("https://wwwinfo.mfcr.cz/cgi-bin/ares/darv_std.cgi?ico=",B68,"&amp;xml=1"),"Rejstřík-XML")</f>
        <v>Rejstřík-XML</v>
      </c>
      <c r="G68" s="286"/>
      <c r="H68" s="287" t="s">
        <v>1062</v>
      </c>
      <c r="I68" s="305">
        <v>67906</v>
      </c>
      <c r="J68" s="286" t="s">
        <v>1063</v>
      </c>
      <c r="K68" s="355" t="s">
        <v>1859</v>
      </c>
      <c r="L68" s="288" t="str">
        <f>IF(OR('Odvody, členové'!H66=0,'Odvody, členové'!K66=0),"!!!","OK")</f>
        <v>OK</v>
      </c>
      <c r="M68" s="289"/>
      <c r="N68" s="290"/>
      <c r="O68" s="290"/>
      <c r="P68" s="290" t="s">
        <v>1470</v>
      </c>
      <c r="Q68" s="185" t="s">
        <v>590</v>
      </c>
      <c r="R68" s="183"/>
      <c r="V68" s="184" t="s">
        <v>768</v>
      </c>
      <c r="W68" s="184" t="s">
        <v>768</v>
      </c>
    </row>
    <row r="69" spans="1:51">
      <c r="A69" s="10">
        <v>70212</v>
      </c>
      <c r="B69" s="20" t="s">
        <v>317</v>
      </c>
      <c r="C69" s="46" t="s">
        <v>56</v>
      </c>
      <c r="D69" s="35" t="s">
        <v>1624</v>
      </c>
      <c r="E69" s="2" t="str">
        <f t="shared" si="7"/>
        <v>Rejstřík</v>
      </c>
      <c r="F69" s="2" t="str">
        <f t="shared" si="10"/>
        <v>Rejstřík-XML</v>
      </c>
      <c r="G69" s="194" t="s">
        <v>1064</v>
      </c>
      <c r="H69" s="200" t="s">
        <v>1065</v>
      </c>
      <c r="I69" s="283">
        <v>66401</v>
      </c>
      <c r="J69" s="194" t="s">
        <v>1066</v>
      </c>
      <c r="K69" s="355" t="str">
        <f t="shared" si="8"/>
        <v/>
      </c>
      <c r="L69" s="288" t="str">
        <f>IF(OR('Odvody, členové'!H67=0,'Odvody, členové'!K67=0),"!!!","OK")</f>
        <v>OK</v>
      </c>
      <c r="M69" s="181"/>
      <c r="N69" s="182">
        <v>602719343</v>
      </c>
      <c r="O69" s="182"/>
      <c r="P69" s="182" t="s">
        <v>1471</v>
      </c>
      <c r="Q69" s="180" t="s">
        <v>514</v>
      </c>
      <c r="R69" s="183"/>
      <c r="V69" s="184" t="str">
        <f t="shared" si="9"/>
        <v/>
      </c>
    </row>
    <row r="70" spans="1:51">
      <c r="A70" s="14">
        <v>70236</v>
      </c>
      <c r="B70" s="22" t="s">
        <v>354</v>
      </c>
      <c r="C70" s="47" t="s">
        <v>56</v>
      </c>
      <c r="D70" s="37" t="s">
        <v>1625</v>
      </c>
      <c r="E70" s="285" t="str">
        <f t="shared" si="7"/>
        <v>Rejstřík</v>
      </c>
      <c r="F70" s="285" t="str">
        <f t="shared" si="10"/>
        <v>Rejstřík-XML</v>
      </c>
      <c r="G70" s="286" t="s">
        <v>1067</v>
      </c>
      <c r="H70" s="287" t="s">
        <v>1068</v>
      </c>
      <c r="I70" s="305">
        <v>69632</v>
      </c>
      <c r="J70" s="286" t="s">
        <v>1069</v>
      </c>
      <c r="K70" s="355" t="str">
        <f t="shared" si="8"/>
        <v/>
      </c>
      <c r="L70" s="288" t="str">
        <f>IF(OR('Odvody, členové'!H68=0,'Odvody, členové'!K68=0),"!!!","OK")</f>
        <v>OK</v>
      </c>
      <c r="M70" s="289"/>
      <c r="N70" s="290">
        <v>603723842</v>
      </c>
      <c r="O70" s="290"/>
      <c r="P70" s="290" t="s">
        <v>1472</v>
      </c>
      <c r="Q70" s="185" t="s">
        <v>1901</v>
      </c>
      <c r="V70" s="184" t="str">
        <f t="shared" si="9"/>
        <v/>
      </c>
    </row>
    <row r="71" spans="1:51">
      <c r="A71" s="10">
        <v>70237</v>
      </c>
      <c r="B71" s="20" t="s">
        <v>440</v>
      </c>
      <c r="C71" s="46" t="s">
        <v>56</v>
      </c>
      <c r="D71" s="35" t="s">
        <v>1626</v>
      </c>
      <c r="E71" s="2" t="str">
        <f t="shared" si="7"/>
        <v>Rejstřík</v>
      </c>
      <c r="F71" s="2" t="str">
        <f t="shared" si="10"/>
        <v>Rejstřík-XML</v>
      </c>
      <c r="G71" s="194" t="s">
        <v>1070</v>
      </c>
      <c r="H71" s="200" t="s">
        <v>1071</v>
      </c>
      <c r="I71" s="283">
        <v>69615</v>
      </c>
      <c r="J71" s="194" t="s">
        <v>1072</v>
      </c>
      <c r="K71" s="355" t="s">
        <v>1832</v>
      </c>
      <c r="L71" s="288" t="str">
        <f>IF(OR('Odvody, členové'!H69=0,'Odvody, členové'!K69=0),"!!!","OK")</f>
        <v>OK</v>
      </c>
      <c r="M71" s="181"/>
      <c r="N71" s="182">
        <v>720499641</v>
      </c>
      <c r="O71" s="182"/>
      <c r="P71" s="182" t="s">
        <v>1473</v>
      </c>
      <c r="Q71" s="180" t="s">
        <v>649</v>
      </c>
      <c r="R71" s="183"/>
      <c r="V71" s="184" t="str">
        <f t="shared" si="9"/>
        <v>ANO</v>
      </c>
      <c r="AE71" s="184">
        <v>1</v>
      </c>
    </row>
    <row r="72" spans="1:51">
      <c r="A72" s="10">
        <v>70251</v>
      </c>
      <c r="B72" s="20" t="s">
        <v>441</v>
      </c>
      <c r="C72" s="46" t="s">
        <v>56</v>
      </c>
      <c r="D72" s="48" t="s">
        <v>621</v>
      </c>
      <c r="E72" s="285" t="str">
        <f t="shared" si="7"/>
        <v>Rejstřík</v>
      </c>
      <c r="F72" s="285" t="str">
        <f t="shared" si="10"/>
        <v>Rejstřík-XML</v>
      </c>
      <c r="G72" s="286" t="s">
        <v>1073</v>
      </c>
      <c r="H72" s="287" t="s">
        <v>1074</v>
      </c>
      <c r="I72" s="305">
        <v>69701</v>
      </c>
      <c r="J72" s="286" t="s">
        <v>1075</v>
      </c>
      <c r="K72" s="355" t="s">
        <v>1832</v>
      </c>
      <c r="L72" s="288" t="str">
        <f>IF(OR('Odvody, členové'!H70=0,'Odvody, členové'!K70=0),"!!!","OK")</f>
        <v>OK</v>
      </c>
      <c r="M72" s="289"/>
      <c r="N72" s="290">
        <v>602536295</v>
      </c>
      <c r="O72" s="290"/>
      <c r="P72" s="290" t="s">
        <v>1474</v>
      </c>
      <c r="Q72" s="185" t="s">
        <v>634</v>
      </c>
      <c r="R72" s="183"/>
      <c r="S72" s="186" t="s">
        <v>1851</v>
      </c>
      <c r="T72" s="363" t="s">
        <v>1891</v>
      </c>
      <c r="U72" s="359" t="s">
        <v>1853</v>
      </c>
      <c r="V72" s="184" t="str">
        <f t="shared" si="9"/>
        <v>ANO</v>
      </c>
      <c r="Z72" s="184">
        <v>1</v>
      </c>
      <c r="AK72" s="184">
        <v>1</v>
      </c>
      <c r="AN72" s="184">
        <v>1</v>
      </c>
    </row>
    <row r="73" spans="1:51">
      <c r="A73" s="14">
        <v>70252</v>
      </c>
      <c r="B73" s="22" t="s">
        <v>267</v>
      </c>
      <c r="C73" s="47" t="s">
        <v>56</v>
      </c>
      <c r="D73" s="49" t="s">
        <v>1627</v>
      </c>
      <c r="E73" s="292" t="str">
        <f t="shared" si="7"/>
        <v>Rejstřík</v>
      </c>
      <c r="F73" s="292" t="str">
        <f t="shared" si="10"/>
        <v>Rejstřík-XML</v>
      </c>
      <c r="G73" s="194"/>
      <c r="H73" s="200" t="s">
        <v>1076</v>
      </c>
      <c r="I73" s="283">
        <v>69651</v>
      </c>
      <c r="J73" s="194" t="s">
        <v>1077</v>
      </c>
      <c r="K73" s="355" t="str">
        <f t="shared" si="8"/>
        <v/>
      </c>
      <c r="L73" s="288" t="str">
        <f>IF(OR('Odvody, členové'!H71=0,'Odvody, členové'!K71=0),"!!!","OK")</f>
        <v>OK</v>
      </c>
      <c r="M73" s="181"/>
      <c r="N73" s="182">
        <v>723381957</v>
      </c>
      <c r="O73" s="182"/>
      <c r="P73" s="182" t="s">
        <v>1476</v>
      </c>
      <c r="Q73" s="180" t="s">
        <v>482</v>
      </c>
      <c r="R73" s="183"/>
      <c r="V73" s="184" t="str">
        <f t="shared" si="9"/>
        <v/>
      </c>
    </row>
    <row r="74" spans="1:51">
      <c r="A74" s="10">
        <v>70256</v>
      </c>
      <c r="B74" s="20" t="s">
        <v>264</v>
      </c>
      <c r="C74" s="46" t="s">
        <v>56</v>
      </c>
      <c r="D74" s="48" t="s">
        <v>1628</v>
      </c>
      <c r="E74" s="285" t="str">
        <f t="shared" si="7"/>
        <v>Rejstřík</v>
      </c>
      <c r="F74" s="285" t="str">
        <f t="shared" si="10"/>
        <v>Rejstřík-XML</v>
      </c>
      <c r="G74" s="286" t="s">
        <v>1078</v>
      </c>
      <c r="H74" s="287" t="s">
        <v>1079</v>
      </c>
      <c r="I74" s="305">
        <v>69501</v>
      </c>
      <c r="J74" s="286" t="s">
        <v>1051</v>
      </c>
      <c r="K74" s="355" t="str">
        <f t="shared" si="8"/>
        <v/>
      </c>
      <c r="L74" s="288" t="str">
        <f>IF(OR('Odvody, členové'!H72=0,'Odvody, členové'!K72=0),"!!!","OK")</f>
        <v>OK</v>
      </c>
      <c r="M74" s="289"/>
      <c r="N74" s="290"/>
      <c r="O74" s="290"/>
      <c r="P74" s="290" t="s">
        <v>1477</v>
      </c>
      <c r="Q74" s="185" t="s">
        <v>662</v>
      </c>
      <c r="R74" s="183"/>
      <c r="V74" s="184" t="str">
        <f t="shared" si="9"/>
        <v/>
      </c>
    </row>
    <row r="75" spans="1:51">
      <c r="A75" s="14">
        <v>70264</v>
      </c>
      <c r="B75" s="22" t="s">
        <v>347</v>
      </c>
      <c r="C75" s="50" t="s">
        <v>56</v>
      </c>
      <c r="D75" s="49" t="s">
        <v>823</v>
      </c>
      <c r="E75" s="2" t="str">
        <f t="shared" si="7"/>
        <v>Rejstřík</v>
      </c>
      <c r="F75" s="2" t="str">
        <f t="shared" si="10"/>
        <v>Rejstřík-XML</v>
      </c>
      <c r="G75" s="194"/>
      <c r="H75" s="200" t="s">
        <v>1080</v>
      </c>
      <c r="I75" s="283">
        <v>69614</v>
      </c>
      <c r="J75" s="194" t="s">
        <v>1081</v>
      </c>
      <c r="K75" s="355" t="s">
        <v>1832</v>
      </c>
      <c r="L75" s="288" t="str">
        <f>IF(OR('Odvody, členové'!H73=0,'Odvody, členové'!K73=0),"!!!","OK")</f>
        <v>OK</v>
      </c>
      <c r="M75" s="181"/>
      <c r="N75" s="182">
        <v>606154364</v>
      </c>
      <c r="O75" s="182"/>
      <c r="P75" s="182" t="s">
        <v>1478</v>
      </c>
      <c r="Q75" s="180" t="s">
        <v>536</v>
      </c>
      <c r="R75" s="183"/>
      <c r="S75" s="196" t="s">
        <v>824</v>
      </c>
      <c r="T75" s="347"/>
      <c r="U75" s="347"/>
      <c r="V75" s="184" t="str">
        <f t="shared" si="9"/>
        <v>ANO</v>
      </c>
      <c r="AI75" s="184">
        <v>1</v>
      </c>
      <c r="AV75" s="184">
        <v>1</v>
      </c>
    </row>
    <row r="76" spans="1:51">
      <c r="A76" s="10">
        <v>70272</v>
      </c>
      <c r="B76" s="11" t="s">
        <v>268</v>
      </c>
      <c r="C76" s="51" t="s">
        <v>56</v>
      </c>
      <c r="D76" s="13" t="s">
        <v>1629</v>
      </c>
      <c r="E76" s="285" t="str">
        <f t="shared" si="7"/>
        <v>Rejstřík</v>
      </c>
      <c r="F76" s="285" t="str">
        <f t="shared" si="10"/>
        <v>Rejstřík-XML</v>
      </c>
      <c r="G76" s="286" t="s">
        <v>1082</v>
      </c>
      <c r="H76" s="287" t="s">
        <v>1083</v>
      </c>
      <c r="I76" s="305">
        <v>68001</v>
      </c>
      <c r="J76" s="286" t="s">
        <v>68</v>
      </c>
      <c r="K76" s="355" t="str">
        <f t="shared" si="8"/>
        <v/>
      </c>
      <c r="L76" s="288" t="str">
        <f>IF(OR('Odvody, členové'!H74=0,'Odvody, členové'!K74=0),"!!!","OK")</f>
        <v>OK</v>
      </c>
      <c r="M76" s="289"/>
      <c r="N76" s="290">
        <v>724149372</v>
      </c>
      <c r="O76" s="290"/>
      <c r="P76" s="290" t="s">
        <v>1479</v>
      </c>
      <c r="Q76" s="180" t="s">
        <v>1866</v>
      </c>
      <c r="V76" s="184" t="str">
        <f t="shared" si="9"/>
        <v/>
      </c>
    </row>
    <row r="77" spans="1:51">
      <c r="A77" s="10">
        <v>70313</v>
      </c>
      <c r="B77" s="11" t="s">
        <v>338</v>
      </c>
      <c r="C77" s="51" t="s">
        <v>56</v>
      </c>
      <c r="D77" s="13" t="s">
        <v>1630</v>
      </c>
      <c r="E77" s="2" t="str">
        <f t="shared" si="7"/>
        <v>Rejstřík</v>
      </c>
      <c r="F77" s="2" t="str">
        <f t="shared" si="10"/>
        <v>Rejstřík-XML</v>
      </c>
      <c r="G77" s="194" t="s">
        <v>1084</v>
      </c>
      <c r="H77" s="200" t="s">
        <v>1085</v>
      </c>
      <c r="I77" s="283">
        <v>69603</v>
      </c>
      <c r="J77" s="194" t="s">
        <v>69</v>
      </c>
      <c r="K77" s="355" t="str">
        <f t="shared" si="8"/>
        <v/>
      </c>
      <c r="L77" s="288" t="str">
        <f>IF(OR('Odvody, členové'!H75=0,'Odvody, členové'!K75=0),"!!!","OK")</f>
        <v>OK</v>
      </c>
      <c r="M77" s="181"/>
      <c r="N77" s="182">
        <v>607617085</v>
      </c>
      <c r="O77" s="182"/>
      <c r="P77" s="182" t="s">
        <v>1462</v>
      </c>
      <c r="Q77" s="180" t="s">
        <v>529</v>
      </c>
      <c r="R77" s="183"/>
      <c r="V77" s="184" t="str">
        <f t="shared" si="9"/>
        <v/>
      </c>
    </row>
    <row r="78" spans="1:51">
      <c r="A78" s="14">
        <v>70320</v>
      </c>
      <c r="B78" s="7" t="s">
        <v>355</v>
      </c>
      <c r="C78" s="52" t="s">
        <v>56</v>
      </c>
      <c r="D78" s="9" t="s">
        <v>847</v>
      </c>
      <c r="E78" s="285" t="str">
        <f t="shared" si="7"/>
        <v>Rejstřík</v>
      </c>
      <c r="F78" s="285" t="str">
        <f t="shared" si="10"/>
        <v>Rejstřík-XML</v>
      </c>
      <c r="G78" s="286" t="s">
        <v>1086</v>
      </c>
      <c r="H78" s="287" t="s">
        <v>1087</v>
      </c>
      <c r="I78" s="305">
        <v>69501</v>
      </c>
      <c r="J78" s="286" t="s">
        <v>1051</v>
      </c>
      <c r="K78" s="355" t="s">
        <v>1832</v>
      </c>
      <c r="L78" s="288" t="str">
        <f>IF(OR('Odvody, členové'!H76=0,'Odvody, členové'!K76=0),"!!!","OK")</f>
        <v>OK</v>
      </c>
      <c r="M78" s="289"/>
      <c r="N78" s="290">
        <v>602779972</v>
      </c>
      <c r="O78" s="290"/>
      <c r="P78" s="290" t="s">
        <v>848</v>
      </c>
      <c r="Q78" s="185" t="s">
        <v>542</v>
      </c>
      <c r="R78" s="183"/>
      <c r="V78" s="184" t="str">
        <f t="shared" si="9"/>
        <v>ANO</v>
      </c>
      <c r="X78" s="184">
        <v>1</v>
      </c>
      <c r="AB78" s="184">
        <v>1</v>
      </c>
      <c r="AV78" s="184">
        <v>1</v>
      </c>
      <c r="AY78" s="184">
        <v>1</v>
      </c>
    </row>
    <row r="79" spans="1:51">
      <c r="A79" s="10">
        <v>70327</v>
      </c>
      <c r="B79" s="11" t="s">
        <v>258</v>
      </c>
      <c r="C79" s="51" t="s">
        <v>56</v>
      </c>
      <c r="D79" s="55" t="s">
        <v>1631</v>
      </c>
      <c r="E79" s="2" t="str">
        <f t="shared" si="7"/>
        <v>Rejstřík</v>
      </c>
      <c r="F79" s="2" t="str">
        <f t="shared" si="10"/>
        <v>Rejstřík-XML</v>
      </c>
      <c r="G79" s="194"/>
      <c r="H79" s="200" t="s">
        <v>1088</v>
      </c>
      <c r="I79" s="283">
        <v>69619</v>
      </c>
      <c r="J79" s="194" t="s">
        <v>70</v>
      </c>
      <c r="K79" s="355" t="s">
        <v>1832</v>
      </c>
      <c r="L79" s="288" t="str">
        <f>IF(OR('Odvody, členové'!H77=0,'Odvody, členové'!K77=0),"!!!","OK")</f>
        <v>OK</v>
      </c>
      <c r="M79" s="181"/>
      <c r="N79" s="182">
        <v>606614297</v>
      </c>
      <c r="O79" s="182"/>
      <c r="P79" s="182" t="s">
        <v>1463</v>
      </c>
      <c r="Q79" s="180" t="s">
        <v>476</v>
      </c>
      <c r="R79" s="183"/>
      <c r="S79" s="197" t="s">
        <v>1862</v>
      </c>
      <c r="V79" s="184" t="str">
        <f t="shared" si="9"/>
        <v>ANO</v>
      </c>
      <c r="X79" s="184">
        <v>1</v>
      </c>
    </row>
    <row r="80" spans="1:51">
      <c r="A80" s="14">
        <v>70347</v>
      </c>
      <c r="B80" s="7" t="s">
        <v>377</v>
      </c>
      <c r="C80" s="52" t="s">
        <v>56</v>
      </c>
      <c r="D80" s="13" t="s">
        <v>1632</v>
      </c>
      <c r="E80" s="285" t="str">
        <f t="shared" si="7"/>
        <v>Rejstřík</v>
      </c>
      <c r="F80" s="285" t="str">
        <f t="shared" si="10"/>
        <v>Rejstřík-XML</v>
      </c>
      <c r="G80" s="286" t="s">
        <v>873</v>
      </c>
      <c r="H80" s="287" t="s">
        <v>1089</v>
      </c>
      <c r="I80" s="305">
        <v>69632</v>
      </c>
      <c r="J80" s="286" t="s">
        <v>1069</v>
      </c>
      <c r="K80" s="355" t="str">
        <f t="shared" si="8"/>
        <v/>
      </c>
      <c r="L80" s="288" t="str">
        <f>IF(OR('Odvody, členové'!H78=0,'Odvody, členové'!K78=0),"!!!","OK")</f>
        <v>OK</v>
      </c>
      <c r="M80" s="289"/>
      <c r="N80" s="290">
        <v>723674568</v>
      </c>
      <c r="O80" s="290"/>
      <c r="P80" s="290" t="s">
        <v>1464</v>
      </c>
      <c r="Q80" s="185" t="s">
        <v>624</v>
      </c>
      <c r="R80" s="183"/>
      <c r="V80" s="184" t="str">
        <f t="shared" si="9"/>
        <v/>
      </c>
    </row>
    <row r="81" spans="1:53">
      <c r="A81" s="10">
        <v>70349</v>
      </c>
      <c r="B81" s="11" t="s">
        <v>275</v>
      </c>
      <c r="C81" s="51" t="s">
        <v>56</v>
      </c>
      <c r="D81" s="27" t="s">
        <v>1633</v>
      </c>
      <c r="E81" s="2" t="str">
        <f t="shared" si="7"/>
        <v>Rejstřík</v>
      </c>
      <c r="F81" s="2" t="str">
        <f t="shared" si="10"/>
        <v>Rejstřík-XML</v>
      </c>
      <c r="G81" s="194" t="s">
        <v>1090</v>
      </c>
      <c r="H81" s="200" t="s">
        <v>1091</v>
      </c>
      <c r="I81" s="283">
        <v>69681</v>
      </c>
      <c r="J81" s="194" t="s">
        <v>72</v>
      </c>
      <c r="K81" s="355" t="str">
        <f t="shared" si="8"/>
        <v/>
      </c>
      <c r="L81" s="288" t="str">
        <f>IF(OR('Odvody, členové'!H79=0,'Odvody, členové'!K79=0),"!!!","OK")</f>
        <v>OK</v>
      </c>
      <c r="M81" s="181"/>
      <c r="N81" s="182">
        <v>602396854</v>
      </c>
      <c r="O81" s="182"/>
      <c r="P81" s="182" t="s">
        <v>1465</v>
      </c>
      <c r="Q81" s="180" t="s">
        <v>488</v>
      </c>
      <c r="R81" s="183" t="s">
        <v>1800</v>
      </c>
      <c r="V81" s="184" t="str">
        <f t="shared" si="9"/>
        <v/>
      </c>
    </row>
    <row r="82" spans="1:53">
      <c r="A82" s="14">
        <v>70358</v>
      </c>
      <c r="B82" s="7" t="s">
        <v>391</v>
      </c>
      <c r="C82" s="52" t="s">
        <v>56</v>
      </c>
      <c r="D82" s="9" t="s">
        <v>1634</v>
      </c>
      <c r="E82" s="285" t="str">
        <f t="shared" si="7"/>
        <v>Rejstřík</v>
      </c>
      <c r="F82" s="285" t="str">
        <f t="shared" si="10"/>
        <v>Rejstřík-XML</v>
      </c>
      <c r="G82" s="286" t="s">
        <v>1092</v>
      </c>
      <c r="H82" s="287" t="s">
        <v>1093</v>
      </c>
      <c r="I82" s="305">
        <v>69176</v>
      </c>
      <c r="J82" s="286" t="s">
        <v>73</v>
      </c>
      <c r="K82" s="355" t="str">
        <f t="shared" si="8"/>
        <v/>
      </c>
      <c r="L82" s="288" t="str">
        <f>IF(OR('Odvody, členové'!H80=0,'Odvody, členové'!K80=0),"!!!","OK")</f>
        <v>OK</v>
      </c>
      <c r="M82" s="289"/>
      <c r="N82" s="290">
        <v>519421419</v>
      </c>
      <c r="O82" s="290"/>
      <c r="P82" s="290" t="s">
        <v>1466</v>
      </c>
      <c r="Q82" s="185" t="s">
        <v>581</v>
      </c>
      <c r="R82" s="183"/>
      <c r="V82" s="184" t="str">
        <f t="shared" si="9"/>
        <v/>
      </c>
    </row>
    <row r="83" spans="1:53">
      <c r="A83" s="6">
        <v>70365</v>
      </c>
      <c r="B83" s="53" t="s">
        <v>252</v>
      </c>
      <c r="C83" s="54" t="s">
        <v>56</v>
      </c>
      <c r="D83" s="55" t="s">
        <v>1635</v>
      </c>
      <c r="E83" s="2" t="str">
        <f t="shared" si="7"/>
        <v>Rejstřík</v>
      </c>
      <c r="F83" s="2" t="str">
        <f t="shared" si="10"/>
        <v>Rejstřík-XML</v>
      </c>
      <c r="G83" s="194" t="s">
        <v>1094</v>
      </c>
      <c r="H83" s="200" t="s">
        <v>1095</v>
      </c>
      <c r="I83" s="283">
        <v>69606</v>
      </c>
      <c r="J83" s="194" t="s">
        <v>74</v>
      </c>
      <c r="K83" s="355" t="str">
        <f t="shared" si="8"/>
        <v/>
      </c>
      <c r="L83" s="288" t="str">
        <f>IF(OR('Odvody, členové'!H81=0,'Odvody, členové'!K81=0),"!!!","OK")</f>
        <v>OK</v>
      </c>
      <c r="M83" s="181"/>
      <c r="N83" s="182">
        <v>737778281</v>
      </c>
      <c r="O83" s="182"/>
      <c r="P83" s="182" t="s">
        <v>1480</v>
      </c>
      <c r="Q83" s="180" t="s">
        <v>471</v>
      </c>
      <c r="R83" s="183"/>
      <c r="V83" s="184" t="str">
        <f t="shared" si="9"/>
        <v/>
      </c>
    </row>
    <row r="84" spans="1:53">
      <c r="A84" s="10">
        <v>70417</v>
      </c>
      <c r="B84" s="11" t="s">
        <v>667</v>
      </c>
      <c r="C84" s="51" t="s">
        <v>56</v>
      </c>
      <c r="D84" s="13" t="s">
        <v>1636</v>
      </c>
      <c r="E84" s="285" t="str">
        <f t="shared" si="7"/>
        <v>Rejstřík</v>
      </c>
      <c r="F84" s="285" t="str">
        <f t="shared" si="10"/>
        <v>Rejstřík-XML</v>
      </c>
      <c r="G84" s="286"/>
      <c r="H84" s="287"/>
      <c r="I84" s="305"/>
      <c r="J84" s="286" t="s">
        <v>668</v>
      </c>
      <c r="K84" s="355" t="str">
        <f t="shared" si="8"/>
        <v/>
      </c>
      <c r="L84" s="288" t="str">
        <f>IF(OR('Odvody, členové'!H82=0,'Odvody, členové'!K82=0),"!!!","OK")</f>
        <v>OK</v>
      </c>
      <c r="M84" s="289"/>
      <c r="N84" s="290">
        <v>736768112</v>
      </c>
      <c r="O84" s="290"/>
      <c r="P84" s="290" t="s">
        <v>1481</v>
      </c>
      <c r="Q84" s="185" t="s">
        <v>669</v>
      </c>
      <c r="R84" s="183"/>
      <c r="V84" s="184" t="str">
        <f t="shared" si="9"/>
        <v/>
      </c>
    </row>
    <row r="85" spans="1:53">
      <c r="A85" s="14">
        <v>70439</v>
      </c>
      <c r="B85" s="7" t="s">
        <v>412</v>
      </c>
      <c r="C85" s="52" t="s">
        <v>56</v>
      </c>
      <c r="D85" s="9" t="s">
        <v>1637</v>
      </c>
      <c r="E85" s="2" t="str">
        <f t="shared" si="7"/>
        <v>Rejstřík</v>
      </c>
      <c r="F85" s="2" t="str">
        <f t="shared" si="10"/>
        <v>Rejstřík-XML</v>
      </c>
      <c r="G85" s="194" t="s">
        <v>75</v>
      </c>
      <c r="H85" s="200" t="s">
        <v>1096</v>
      </c>
      <c r="I85" s="283">
        <v>67961</v>
      </c>
      <c r="J85" s="194" t="s">
        <v>1097</v>
      </c>
      <c r="K85" s="355" t="str">
        <f t="shared" si="8"/>
        <v/>
      </c>
      <c r="L85" s="288" t="str">
        <f>IF(OR('Odvody, členové'!H83=0,'Odvody, členové'!K83=0),"!!!","OK")</f>
        <v>OK</v>
      </c>
      <c r="M85" s="181"/>
      <c r="N85" s="182">
        <v>734704032</v>
      </c>
      <c r="O85" s="182"/>
      <c r="P85" s="182" t="s">
        <v>1482</v>
      </c>
      <c r="Q85" s="189" t="s">
        <v>1860</v>
      </c>
      <c r="R85" s="183"/>
      <c r="V85" s="184" t="str">
        <f t="shared" si="9"/>
        <v/>
      </c>
    </row>
    <row r="86" spans="1:53">
      <c r="A86" s="56">
        <v>70501</v>
      </c>
      <c r="B86" s="57" t="s">
        <v>685</v>
      </c>
      <c r="C86" s="51" t="s">
        <v>56</v>
      </c>
      <c r="D86" s="13" t="s">
        <v>1638</v>
      </c>
      <c r="E86" s="285" t="str">
        <f t="shared" si="7"/>
        <v>Rejstřík</v>
      </c>
      <c r="F86" s="285" t="str">
        <f t="shared" si="10"/>
        <v>Rejstřík-XML</v>
      </c>
      <c r="G86" s="286" t="s">
        <v>888</v>
      </c>
      <c r="H86" s="287" t="s">
        <v>1098</v>
      </c>
      <c r="I86" s="305">
        <v>69685</v>
      </c>
      <c r="J86" s="286" t="s">
        <v>1099</v>
      </c>
      <c r="K86" s="355" t="str">
        <f t="shared" si="8"/>
        <v/>
      </c>
      <c r="L86" s="288" t="str">
        <f>IF(OR('Odvody, členové'!H84=0,'Odvody, členové'!K84=0),"!!!","OK")</f>
        <v>OK</v>
      </c>
      <c r="M86" s="289"/>
      <c r="N86" s="290">
        <v>732656927</v>
      </c>
      <c r="O86" s="290"/>
      <c r="P86" s="290" t="s">
        <v>1484</v>
      </c>
      <c r="Q86" s="180" t="s">
        <v>625</v>
      </c>
      <c r="R86" s="183"/>
      <c r="V86" s="184" t="str">
        <f t="shared" si="9"/>
        <v/>
      </c>
    </row>
    <row r="87" spans="1:53">
      <c r="A87" s="14">
        <v>70516</v>
      </c>
      <c r="B87" s="7" t="s">
        <v>241</v>
      </c>
      <c r="C87" s="52" t="s">
        <v>56</v>
      </c>
      <c r="D87" s="9" t="s">
        <v>1639</v>
      </c>
      <c r="E87" s="2" t="str">
        <f t="shared" si="7"/>
        <v>Rejstřík</v>
      </c>
      <c r="F87" s="2" t="str">
        <f t="shared" si="10"/>
        <v>Rejstřík-XML</v>
      </c>
      <c r="G87" s="194" t="s">
        <v>1100</v>
      </c>
      <c r="H87" s="200" t="s">
        <v>1101</v>
      </c>
      <c r="I87" s="283">
        <v>69501</v>
      </c>
      <c r="J87" s="194" t="s">
        <v>1051</v>
      </c>
      <c r="K87" s="355" t="s">
        <v>1832</v>
      </c>
      <c r="L87" s="288" t="str">
        <f>IF(OR('Odvody, členové'!H85=0,'Odvody, členové'!K85=0),"!!!","OK")</f>
        <v>OK</v>
      </c>
      <c r="M87" s="289"/>
      <c r="N87" s="290">
        <v>773750150</v>
      </c>
      <c r="O87" s="290"/>
      <c r="P87" s="290" t="s">
        <v>763</v>
      </c>
      <c r="Q87" s="185" t="s">
        <v>689</v>
      </c>
      <c r="R87" s="183" t="s">
        <v>764</v>
      </c>
      <c r="S87" s="186" t="s">
        <v>762</v>
      </c>
      <c r="T87" s="345"/>
      <c r="U87" s="345"/>
      <c r="V87" s="184" t="str">
        <f t="shared" si="9"/>
        <v>ANO</v>
      </c>
      <c r="X87" s="184">
        <v>1</v>
      </c>
    </row>
    <row r="88" spans="1:53" ht="15.75" thickBot="1">
      <c r="A88" s="28">
        <v>70521</v>
      </c>
      <c r="B88" s="58" t="s">
        <v>378</v>
      </c>
      <c r="C88" s="59" t="s">
        <v>56</v>
      </c>
      <c r="D88" s="31" t="s">
        <v>853</v>
      </c>
      <c r="E88" s="307" t="str">
        <f t="shared" si="7"/>
        <v>Rejstřík</v>
      </c>
      <c r="F88" s="307" t="str">
        <f t="shared" si="10"/>
        <v>Rejstřík-XML</v>
      </c>
      <c r="G88" s="335" t="s">
        <v>1102</v>
      </c>
      <c r="H88" s="309" t="s">
        <v>1103</v>
      </c>
      <c r="I88" s="336">
        <v>66484</v>
      </c>
      <c r="J88" s="335" t="s">
        <v>1104</v>
      </c>
      <c r="K88" s="355" t="s">
        <v>1832</v>
      </c>
      <c r="L88" s="288" t="str">
        <f>IF(OR('Odvody, členové'!H86=0,'Odvody, členové'!K86=0),"!!!","OK")</f>
        <v>OK</v>
      </c>
      <c r="M88" s="311"/>
      <c r="N88" s="312">
        <v>605718670</v>
      </c>
      <c r="O88" s="312"/>
      <c r="P88" s="312" t="s">
        <v>1494</v>
      </c>
      <c r="Q88" s="313" t="s">
        <v>572</v>
      </c>
      <c r="R88" s="183"/>
      <c r="V88" s="184" t="str">
        <f t="shared" si="9"/>
        <v>ANO</v>
      </c>
      <c r="BA88" s="184">
        <v>1</v>
      </c>
    </row>
    <row r="89" spans="1:53" ht="15.75" thickTop="1">
      <c r="A89" s="24">
        <v>70009</v>
      </c>
      <c r="B89" s="60" t="s">
        <v>647</v>
      </c>
      <c r="C89" s="61" t="s">
        <v>78</v>
      </c>
      <c r="D89" s="27" t="s">
        <v>1640</v>
      </c>
      <c r="E89" s="292" t="str">
        <f t="shared" si="7"/>
        <v>Rejstřík</v>
      </c>
      <c r="F89" s="292" t="str">
        <f t="shared" si="10"/>
        <v>Rejstřík-XML</v>
      </c>
      <c r="G89" s="299" t="s">
        <v>1105</v>
      </c>
      <c r="H89" s="293" t="s">
        <v>1106</v>
      </c>
      <c r="I89" s="317">
        <v>76317</v>
      </c>
      <c r="J89" s="299" t="s">
        <v>79</v>
      </c>
      <c r="K89" s="355" t="str">
        <f t="shared" si="8"/>
        <v/>
      </c>
      <c r="L89" s="288" t="str">
        <f>IF(OR('Odvody, členové'!H87=0,'Odvody, členové'!K87=0),"!!!","OK")</f>
        <v>OK</v>
      </c>
      <c r="M89" s="295"/>
      <c r="N89" s="296"/>
      <c r="O89" s="296"/>
      <c r="P89" s="296" t="s">
        <v>1486</v>
      </c>
      <c r="Q89" s="189" t="s">
        <v>607</v>
      </c>
      <c r="R89" s="183"/>
      <c r="V89" s="184" t="str">
        <f t="shared" si="9"/>
        <v/>
      </c>
    </row>
    <row r="90" spans="1:53">
      <c r="A90" s="10">
        <v>70013</v>
      </c>
      <c r="B90" s="11" t="s">
        <v>336</v>
      </c>
      <c r="C90" s="62" t="s">
        <v>78</v>
      </c>
      <c r="D90" s="13" t="s">
        <v>1641</v>
      </c>
      <c r="E90" s="285" t="str">
        <f t="shared" si="7"/>
        <v>Rejstřík</v>
      </c>
      <c r="F90" s="285" t="str">
        <f t="shared" si="10"/>
        <v>Rejstřík-XML</v>
      </c>
      <c r="G90" s="194" t="s">
        <v>1107</v>
      </c>
      <c r="H90" s="200" t="s">
        <v>1108</v>
      </c>
      <c r="I90" s="283">
        <v>76361</v>
      </c>
      <c r="J90" s="194" t="s">
        <v>80</v>
      </c>
      <c r="K90" s="355" t="s">
        <v>1832</v>
      </c>
      <c r="L90" s="288" t="str">
        <f>IF(OR('Odvody, členové'!H88=0,'Odvody, členové'!K88=0),"!!!","OK")</f>
        <v>OK</v>
      </c>
      <c r="M90" s="181"/>
      <c r="N90" s="182">
        <v>605305315</v>
      </c>
      <c r="O90" s="182"/>
      <c r="P90" s="182" t="s">
        <v>760</v>
      </c>
      <c r="Q90" s="189" t="s">
        <v>614</v>
      </c>
      <c r="R90" s="183"/>
      <c r="S90" s="186" t="s">
        <v>761</v>
      </c>
      <c r="T90" s="345"/>
      <c r="U90" s="345"/>
      <c r="V90" s="184" t="str">
        <f t="shared" si="9"/>
        <v>ANO</v>
      </c>
      <c r="X90" s="184">
        <v>1</v>
      </c>
    </row>
    <row r="91" spans="1:53">
      <c r="A91" s="14">
        <v>70027</v>
      </c>
      <c r="B91" s="7" t="s">
        <v>279</v>
      </c>
      <c r="C91" s="63" t="s">
        <v>78</v>
      </c>
      <c r="D91" s="9" t="s">
        <v>1642</v>
      </c>
      <c r="E91" s="285" t="str">
        <f t="shared" si="7"/>
        <v>Rejstřík</v>
      </c>
      <c r="F91" s="285" t="str">
        <f t="shared" si="10"/>
        <v>Rejstřík-XML</v>
      </c>
      <c r="G91" s="286" t="s">
        <v>1871</v>
      </c>
      <c r="H91" s="287" t="s">
        <v>1109</v>
      </c>
      <c r="I91" s="305">
        <v>68751</v>
      </c>
      <c r="J91" s="286" t="s">
        <v>1110</v>
      </c>
      <c r="K91" s="355" t="s">
        <v>1832</v>
      </c>
      <c r="L91" s="288" t="str">
        <f>IF(OR('Odvody, členové'!H89=0,'Odvody, členové'!K89=0),"!!!","OK")</f>
        <v>OK</v>
      </c>
      <c r="M91" s="289"/>
      <c r="N91" s="290">
        <v>606735329</v>
      </c>
      <c r="O91" s="290"/>
      <c r="P91" s="290" t="s">
        <v>1487</v>
      </c>
      <c r="Q91" s="185" t="s">
        <v>491</v>
      </c>
      <c r="R91" s="183"/>
      <c r="V91" s="184" t="str">
        <f t="shared" si="9"/>
        <v>ANO</v>
      </c>
      <c r="Z91" s="184">
        <v>1</v>
      </c>
      <c r="AE91" s="184">
        <v>1</v>
      </c>
      <c r="AG91" s="184">
        <v>1</v>
      </c>
    </row>
    <row r="92" spans="1:53">
      <c r="A92" s="10">
        <v>70029</v>
      </c>
      <c r="B92" s="11" t="s">
        <v>356</v>
      </c>
      <c r="C92" s="62" t="s">
        <v>78</v>
      </c>
      <c r="D92" s="13" t="s">
        <v>1643</v>
      </c>
      <c r="E92" s="2" t="str">
        <f t="shared" si="7"/>
        <v>Rejstřík</v>
      </c>
      <c r="F92" s="2" t="str">
        <f t="shared" si="10"/>
        <v>Rejstřík-XML</v>
      </c>
      <c r="G92" s="194"/>
      <c r="H92" s="200"/>
      <c r="I92" s="283"/>
      <c r="J92" s="194" t="s">
        <v>1111</v>
      </c>
      <c r="K92" s="355" t="str">
        <f t="shared" si="8"/>
        <v/>
      </c>
      <c r="L92" s="288" t="str">
        <f>IF(OR('Odvody, členové'!H90=0,'Odvody, členové'!K90=0),"!!!","OK")</f>
        <v>OK</v>
      </c>
      <c r="M92" s="181"/>
      <c r="N92" s="182">
        <v>732986266</v>
      </c>
      <c r="O92" s="182"/>
      <c r="P92" s="182" t="s">
        <v>1488</v>
      </c>
      <c r="Q92" s="120" t="s">
        <v>1881</v>
      </c>
      <c r="V92" s="184" t="str">
        <f t="shared" si="9"/>
        <v/>
      </c>
    </row>
    <row r="93" spans="1:53">
      <c r="A93" s="14">
        <v>70033</v>
      </c>
      <c r="B93" s="7" t="s">
        <v>361</v>
      </c>
      <c r="C93" s="63" t="s">
        <v>78</v>
      </c>
      <c r="D93" s="9" t="s">
        <v>1644</v>
      </c>
      <c r="E93" s="285" t="str">
        <f t="shared" si="7"/>
        <v>Rejstřík</v>
      </c>
      <c r="F93" s="285" t="str">
        <f t="shared" si="10"/>
        <v>Rejstřík-XML</v>
      </c>
      <c r="G93" s="286" t="s">
        <v>1112</v>
      </c>
      <c r="H93" s="287" t="s">
        <v>1062</v>
      </c>
      <c r="I93" s="305">
        <v>68708</v>
      </c>
      <c r="J93" s="286" t="s">
        <v>83</v>
      </c>
      <c r="K93" s="355" t="str">
        <f t="shared" si="8"/>
        <v/>
      </c>
      <c r="L93" s="288" t="str">
        <f>IF(OR('Odvody, členové'!H91=0,'Odvody, členové'!K91=0),"!!!","OK")</f>
        <v>OK</v>
      </c>
      <c r="M93" s="289"/>
      <c r="N93" s="290">
        <v>602707579</v>
      </c>
      <c r="O93" s="290"/>
      <c r="P93" s="290" t="s">
        <v>1489</v>
      </c>
      <c r="Q93" s="185" t="s">
        <v>545</v>
      </c>
      <c r="R93" s="183"/>
      <c r="V93" s="184" t="str">
        <f t="shared" si="9"/>
        <v/>
      </c>
    </row>
    <row r="94" spans="1:53">
      <c r="A94" s="10">
        <v>70176</v>
      </c>
      <c r="B94" s="11" t="s">
        <v>387</v>
      </c>
      <c r="C94" s="62" t="s">
        <v>78</v>
      </c>
      <c r="D94" s="13" t="s">
        <v>1645</v>
      </c>
      <c r="E94" s="285" t="str">
        <f t="shared" si="7"/>
        <v>Rejstřík</v>
      </c>
      <c r="F94" s="285" t="str">
        <f t="shared" si="10"/>
        <v>Rejstřík-XML</v>
      </c>
      <c r="G94" s="194" t="s">
        <v>1113</v>
      </c>
      <c r="H94" s="200" t="s">
        <v>1114</v>
      </c>
      <c r="I94" s="283">
        <v>76312</v>
      </c>
      <c r="J94" s="194" t="s">
        <v>85</v>
      </c>
      <c r="K94" s="355" t="str">
        <f t="shared" si="8"/>
        <v/>
      </c>
      <c r="L94" s="288" t="str">
        <f>IF(OR('Odvody, členové'!H92=0,'Odvody, členové'!K92=0),"!!!","OK")</f>
        <v>OK</v>
      </c>
      <c r="M94" s="181"/>
      <c r="N94" s="182">
        <v>723687771</v>
      </c>
      <c r="O94" s="182"/>
      <c r="P94" s="182" t="s">
        <v>1490</v>
      </c>
      <c r="Q94" s="185" t="s">
        <v>577</v>
      </c>
      <c r="R94" s="183"/>
      <c r="V94" s="184" t="str">
        <f t="shared" si="9"/>
        <v/>
      </c>
    </row>
    <row r="95" spans="1:53">
      <c r="A95" s="56">
        <v>70199</v>
      </c>
      <c r="B95" s="57" t="s">
        <v>642</v>
      </c>
      <c r="C95" s="62" t="s">
        <v>78</v>
      </c>
      <c r="D95" s="27" t="s">
        <v>1646</v>
      </c>
      <c r="E95" s="285" t="str">
        <f t="shared" si="7"/>
        <v>Rejstřík</v>
      </c>
      <c r="F95" s="285" t="str">
        <f t="shared" si="10"/>
        <v>Rejstřík-XML</v>
      </c>
      <c r="G95" s="286"/>
      <c r="H95" s="287" t="s">
        <v>1115</v>
      </c>
      <c r="I95" s="305">
        <v>68604</v>
      </c>
      <c r="J95" s="286" t="s">
        <v>1116</v>
      </c>
      <c r="K95" s="355" t="str">
        <f t="shared" si="8"/>
        <v/>
      </c>
      <c r="L95" s="288" t="str">
        <f>IF(OR('Odvody, členové'!H93=0,'Odvody, členové'!K93=0),"!!!","OK")</f>
        <v>OK</v>
      </c>
      <c r="M95" s="289"/>
      <c r="N95" s="290"/>
      <c r="O95" s="290"/>
      <c r="P95" s="290" t="s">
        <v>1906</v>
      </c>
      <c r="Q95" s="185" t="s">
        <v>635</v>
      </c>
      <c r="R95" s="183"/>
      <c r="V95" s="184" t="str">
        <f t="shared" si="9"/>
        <v/>
      </c>
    </row>
    <row r="96" spans="1:53">
      <c r="A96" s="14">
        <v>70200</v>
      </c>
      <c r="B96" s="7" t="s">
        <v>419</v>
      </c>
      <c r="C96" s="63" t="s">
        <v>78</v>
      </c>
      <c r="D96" s="9" t="s">
        <v>1647</v>
      </c>
      <c r="E96" s="2" t="str">
        <f t="shared" si="7"/>
        <v>Rejstřík</v>
      </c>
      <c r="F96" s="2" t="str">
        <f t="shared" si="10"/>
        <v>Rejstřík-XML</v>
      </c>
      <c r="G96" s="194" t="s">
        <v>1117</v>
      </c>
      <c r="H96" s="200" t="s">
        <v>1118</v>
      </c>
      <c r="I96" s="283">
        <v>68725</v>
      </c>
      <c r="J96" s="194" t="s">
        <v>84</v>
      </c>
      <c r="K96" s="355" t="str">
        <f t="shared" si="8"/>
        <v/>
      </c>
      <c r="L96" s="288" t="str">
        <f>IF(OR('Odvody, členové'!H94=0,'Odvody, členové'!K94=0),"!!!","OK")</f>
        <v>OK</v>
      </c>
      <c r="M96" s="181"/>
      <c r="N96" s="182">
        <v>602535740</v>
      </c>
      <c r="O96" s="182"/>
      <c r="P96" s="182" t="s">
        <v>1475</v>
      </c>
      <c r="Q96" s="185" t="s">
        <v>594</v>
      </c>
      <c r="R96" s="183"/>
      <c r="V96" s="184" t="str">
        <f t="shared" si="9"/>
        <v/>
      </c>
    </row>
    <row r="97" spans="1:48">
      <c r="A97" s="10">
        <v>70446</v>
      </c>
      <c r="B97" s="11" t="s">
        <v>290</v>
      </c>
      <c r="C97" s="62" t="s">
        <v>78</v>
      </c>
      <c r="D97" s="48" t="s">
        <v>1836</v>
      </c>
      <c r="E97" s="285" t="str">
        <f t="shared" si="7"/>
        <v>Rejstřík</v>
      </c>
      <c r="F97" s="285" t="str">
        <f t="shared" si="10"/>
        <v>Rejstřík-XML</v>
      </c>
      <c r="G97" s="286" t="s">
        <v>1119</v>
      </c>
      <c r="H97" s="287" t="s">
        <v>1120</v>
      </c>
      <c r="I97" s="305">
        <v>76005</v>
      </c>
      <c r="J97" s="286" t="s">
        <v>1121</v>
      </c>
      <c r="K97" s="355" t="str">
        <f t="shared" si="8"/>
        <v/>
      </c>
      <c r="L97" s="288" t="s">
        <v>1934</v>
      </c>
      <c r="M97" s="289"/>
      <c r="N97" s="290">
        <v>736186176</v>
      </c>
      <c r="O97" s="290"/>
      <c r="P97" s="290" t="s">
        <v>1483</v>
      </c>
      <c r="Q97" s="185" t="s">
        <v>496</v>
      </c>
      <c r="R97" s="183"/>
      <c r="V97" s="184" t="str">
        <f t="shared" si="9"/>
        <v/>
      </c>
    </row>
    <row r="98" spans="1:48">
      <c r="A98" s="18">
        <v>70464</v>
      </c>
      <c r="B98" s="19" t="s">
        <v>304</v>
      </c>
      <c r="C98" s="61" t="s">
        <v>78</v>
      </c>
      <c r="D98" s="48" t="s">
        <v>1829</v>
      </c>
      <c r="E98" s="2" t="str">
        <f t="shared" si="7"/>
        <v>Rejstřík</v>
      </c>
      <c r="F98" s="2" t="str">
        <f t="shared" si="10"/>
        <v>Rejstřík-XML</v>
      </c>
      <c r="G98" s="194"/>
      <c r="H98" s="200" t="s">
        <v>1122</v>
      </c>
      <c r="I98" s="283">
        <v>76302</v>
      </c>
      <c r="J98" s="194" t="s">
        <v>1123</v>
      </c>
      <c r="K98" s="355" t="s">
        <v>1832</v>
      </c>
      <c r="L98" s="288" t="str">
        <f>IF(OR('Odvody, členové'!H95=0,'Odvody, členové'!K95=0),"!!!","OK")</f>
        <v>OK</v>
      </c>
      <c r="M98" s="181"/>
      <c r="N98" s="182">
        <v>603722220</v>
      </c>
      <c r="O98" s="182"/>
      <c r="P98" s="182" t="s">
        <v>1491</v>
      </c>
      <c r="Q98" s="180" t="s">
        <v>506</v>
      </c>
      <c r="R98" s="183"/>
      <c r="V98" s="184" t="str">
        <f t="shared" si="9"/>
        <v>ANO</v>
      </c>
      <c r="X98" s="184">
        <v>1</v>
      </c>
      <c r="Z98" s="184">
        <v>1</v>
      </c>
      <c r="AB98" s="184">
        <v>1</v>
      </c>
      <c r="AK98" s="184">
        <v>1</v>
      </c>
      <c r="AM98" s="184">
        <v>1</v>
      </c>
      <c r="AS98" s="184">
        <v>1</v>
      </c>
    </row>
    <row r="99" spans="1:48">
      <c r="A99" s="10">
        <v>70480</v>
      </c>
      <c r="B99" s="11" t="s">
        <v>375</v>
      </c>
      <c r="C99" s="62" t="s">
        <v>78</v>
      </c>
      <c r="D99" s="48" t="s">
        <v>1648</v>
      </c>
      <c r="E99" s="285" t="str">
        <f t="shared" si="7"/>
        <v>Rejstřík</v>
      </c>
      <c r="F99" s="285" t="str">
        <f t="shared" si="10"/>
        <v>Rejstřík-XML</v>
      </c>
      <c r="G99" s="286" t="s">
        <v>1094</v>
      </c>
      <c r="H99" s="287" t="s">
        <v>1098</v>
      </c>
      <c r="I99" s="305">
        <v>76362</v>
      </c>
      <c r="J99" s="286" t="s">
        <v>1124</v>
      </c>
      <c r="K99" s="355" t="str">
        <f t="shared" si="8"/>
        <v/>
      </c>
      <c r="L99" s="288" t="str">
        <f>IF(OR('Odvody, členové'!H96=0,'Odvody, členové'!K96=0),"!!!","OK")</f>
        <v>OK</v>
      </c>
      <c r="M99" s="289"/>
      <c r="N99" s="290">
        <v>605400221</v>
      </c>
      <c r="O99" s="290"/>
      <c r="P99" s="290" t="s">
        <v>1492</v>
      </c>
      <c r="Q99" s="185" t="s">
        <v>570</v>
      </c>
      <c r="R99" s="183"/>
      <c r="V99" s="184" t="str">
        <f t="shared" si="9"/>
        <v/>
      </c>
    </row>
    <row r="100" spans="1:48">
      <c r="A100" s="10">
        <v>70522</v>
      </c>
      <c r="B100" s="11" t="s">
        <v>319</v>
      </c>
      <c r="C100" s="62" t="s">
        <v>78</v>
      </c>
      <c r="D100" s="48" t="s">
        <v>1649</v>
      </c>
      <c r="E100" s="285" t="str">
        <f t="shared" si="7"/>
        <v>Rejstřík</v>
      </c>
      <c r="F100" s="285" t="str">
        <f t="shared" si="10"/>
        <v>Rejstřík-XML</v>
      </c>
      <c r="G100" s="286" t="s">
        <v>1127</v>
      </c>
      <c r="H100" s="287" t="s">
        <v>1128</v>
      </c>
      <c r="I100" s="305">
        <v>76001</v>
      </c>
      <c r="J100" s="286" t="s">
        <v>1121</v>
      </c>
      <c r="K100" s="355" t="str">
        <f t="shared" si="8"/>
        <v/>
      </c>
      <c r="L100" s="288" t="str">
        <f>IF(OR('Odvody, členové'!H98=0,'Odvody, členové'!K98=0),"!!!","OK")</f>
        <v>OK</v>
      </c>
      <c r="M100" s="289"/>
      <c r="N100" s="290">
        <v>603200211</v>
      </c>
      <c r="O100" s="290"/>
      <c r="P100" s="290" t="s">
        <v>1493</v>
      </c>
      <c r="Q100" s="185" t="s">
        <v>516</v>
      </c>
      <c r="R100" s="183"/>
      <c r="V100" s="184" t="str">
        <f t="shared" si="9"/>
        <v/>
      </c>
    </row>
    <row r="101" spans="1:48">
      <c r="A101" s="10">
        <v>80097</v>
      </c>
      <c r="B101" s="11" t="s">
        <v>291</v>
      </c>
      <c r="C101" s="62" t="s">
        <v>78</v>
      </c>
      <c r="D101" s="48" t="s">
        <v>1650</v>
      </c>
      <c r="E101" s="2" t="str">
        <f t="shared" si="7"/>
        <v>Rejstřík</v>
      </c>
      <c r="F101" s="2" t="str">
        <f t="shared" si="10"/>
        <v>Rejstřík-XML</v>
      </c>
      <c r="G101" s="194"/>
      <c r="H101" s="200" t="s">
        <v>1129</v>
      </c>
      <c r="I101" s="283">
        <v>75701</v>
      </c>
      <c r="J101" s="194" t="s">
        <v>90</v>
      </c>
      <c r="K101" s="355" t="str">
        <f t="shared" si="8"/>
        <v/>
      </c>
      <c r="L101" s="288" t="str">
        <f>IF(OR('Odvody, členové'!H99=0,'Odvody, členové'!K99=0),"!!!","OK")</f>
        <v>OK</v>
      </c>
      <c r="M101" s="181"/>
      <c r="N101" s="182">
        <v>606786490</v>
      </c>
      <c r="O101" s="182"/>
      <c r="P101" s="182" t="s">
        <v>1428</v>
      </c>
      <c r="Q101" s="180" t="s">
        <v>497</v>
      </c>
      <c r="R101" s="183"/>
      <c r="V101" s="184" t="str">
        <f t="shared" si="9"/>
        <v/>
      </c>
    </row>
    <row r="102" spans="1:48">
      <c r="A102" s="10">
        <v>80176</v>
      </c>
      <c r="B102" s="11" t="s">
        <v>443</v>
      </c>
      <c r="C102" s="62" t="s">
        <v>78</v>
      </c>
      <c r="D102" s="35" t="s">
        <v>1651</v>
      </c>
      <c r="E102" s="2" t="str">
        <f t="shared" si="7"/>
        <v>Rejstřík</v>
      </c>
      <c r="F102" s="2" t="str">
        <f t="shared" si="10"/>
        <v>Rejstřík-XML</v>
      </c>
      <c r="G102" s="194"/>
      <c r="H102" s="200" t="s">
        <v>1131</v>
      </c>
      <c r="I102" s="283">
        <v>75631</v>
      </c>
      <c r="J102" s="194" t="s">
        <v>92</v>
      </c>
      <c r="K102" s="355" t="str">
        <f t="shared" si="8"/>
        <v/>
      </c>
      <c r="L102" s="288" t="str">
        <f>IF(OR('Odvody, členové'!H100=0,'Odvody, členové'!K100=0),"!!!","OK")</f>
        <v>OK</v>
      </c>
      <c r="M102" s="181"/>
      <c r="N102" s="182">
        <v>732939930</v>
      </c>
      <c r="O102" s="182"/>
      <c r="P102" s="182" t="s">
        <v>1440</v>
      </c>
      <c r="Q102" s="180" t="s">
        <v>554</v>
      </c>
      <c r="R102" s="183"/>
      <c r="V102" s="184" t="str">
        <f t="shared" si="9"/>
        <v/>
      </c>
    </row>
    <row r="103" spans="1:48">
      <c r="A103" s="14">
        <v>80215</v>
      </c>
      <c r="B103" s="7" t="s">
        <v>273</v>
      </c>
      <c r="C103" s="63" t="s">
        <v>78</v>
      </c>
      <c r="D103" s="37" t="s">
        <v>1652</v>
      </c>
      <c r="E103" s="285" t="str">
        <f t="shared" si="7"/>
        <v>Rejstřík</v>
      </c>
      <c r="F103" s="285" t="str">
        <f t="shared" si="10"/>
        <v>Rejstřík-XML</v>
      </c>
      <c r="G103" s="286"/>
      <c r="H103" s="287" t="s">
        <v>1132</v>
      </c>
      <c r="I103" s="305">
        <v>75602</v>
      </c>
      <c r="J103" s="286" t="s">
        <v>93</v>
      </c>
      <c r="K103" s="355" t="s">
        <v>1832</v>
      </c>
      <c r="L103" s="288" t="str">
        <f>IF(OR('Odvody, členové'!H101=0,'Odvody, členové'!K101=0),"!!!","OK")</f>
        <v>OK</v>
      </c>
      <c r="M103" s="289"/>
      <c r="N103" s="290">
        <v>776250196</v>
      </c>
      <c r="O103" s="290"/>
      <c r="P103" s="290" t="s">
        <v>1444</v>
      </c>
      <c r="Q103" s="185" t="s">
        <v>615</v>
      </c>
      <c r="R103" s="183"/>
      <c r="S103" t="s">
        <v>1861</v>
      </c>
      <c r="V103" s="184" t="str">
        <f t="shared" si="9"/>
        <v>ANO</v>
      </c>
      <c r="X103" s="184">
        <v>1</v>
      </c>
    </row>
    <row r="104" spans="1:48">
      <c r="A104" s="10">
        <v>80230</v>
      </c>
      <c r="B104" s="11" t="s">
        <v>307</v>
      </c>
      <c r="C104" s="62" t="s">
        <v>78</v>
      </c>
      <c r="D104" s="35" t="s">
        <v>1653</v>
      </c>
      <c r="E104" s="2" t="str">
        <f t="shared" si="7"/>
        <v>Rejstřík</v>
      </c>
      <c r="F104" s="2" t="str">
        <f t="shared" si="10"/>
        <v>Rejstřík-XML</v>
      </c>
      <c r="G104" s="194"/>
      <c r="H104" s="200" t="s">
        <v>1133</v>
      </c>
      <c r="I104" s="283">
        <v>75607</v>
      </c>
      <c r="J104" s="194" t="s">
        <v>224</v>
      </c>
      <c r="K104" s="355" t="str">
        <f t="shared" si="8"/>
        <v/>
      </c>
      <c r="L104" s="288" t="str">
        <f>IF(OR('Odvody, členové'!H102=0,'Odvody, členové'!K102=0),"!!!","OK")</f>
        <v>OK</v>
      </c>
      <c r="M104" s="181"/>
      <c r="N104" s="182">
        <v>603521808</v>
      </c>
      <c r="O104" s="182"/>
      <c r="P104" s="182" t="s">
        <v>1495</v>
      </c>
      <c r="Q104" s="180" t="s">
        <v>507</v>
      </c>
      <c r="R104" s="183"/>
      <c r="V104" s="184" t="str">
        <f t="shared" si="9"/>
        <v/>
      </c>
    </row>
    <row r="105" spans="1:48">
      <c r="A105" s="14">
        <v>80254</v>
      </c>
      <c r="B105" s="7" t="s">
        <v>376</v>
      </c>
      <c r="C105" s="63" t="s">
        <v>78</v>
      </c>
      <c r="D105" s="37" t="s">
        <v>1654</v>
      </c>
      <c r="E105" s="285" t="str">
        <f t="shared" si="7"/>
        <v>Rejstřík</v>
      </c>
      <c r="F105" s="285" t="str">
        <f t="shared" si="10"/>
        <v>Rejstřík-XML</v>
      </c>
      <c r="G105" s="286" t="s">
        <v>1134</v>
      </c>
      <c r="H105" s="287" t="s">
        <v>1135</v>
      </c>
      <c r="I105" s="305">
        <v>75654</v>
      </c>
      <c r="J105" s="286" t="s">
        <v>1136</v>
      </c>
      <c r="K105" s="355" t="str">
        <f t="shared" si="8"/>
        <v/>
      </c>
      <c r="L105" s="288" t="str">
        <f>IF(OR('Odvody, členové'!H103=0,'Odvody, členové'!K103=0),"!!!","OK")</f>
        <v>OK</v>
      </c>
      <c r="M105" s="289"/>
      <c r="N105" s="290">
        <v>571659049</v>
      </c>
      <c r="O105" s="290"/>
      <c r="P105" s="290" t="s">
        <v>1446</v>
      </c>
      <c r="Q105" s="185" t="s">
        <v>571</v>
      </c>
      <c r="R105" s="183"/>
      <c r="V105" s="184" t="str">
        <f t="shared" si="9"/>
        <v/>
      </c>
    </row>
    <row r="106" spans="1:48">
      <c r="A106" s="56">
        <v>80256</v>
      </c>
      <c r="B106" s="57" t="s">
        <v>671</v>
      </c>
      <c r="C106" s="62" t="s">
        <v>78</v>
      </c>
      <c r="D106" s="35" t="s">
        <v>1882</v>
      </c>
      <c r="E106" s="2" t="str">
        <f t="shared" si="7"/>
        <v>Rejstřík</v>
      </c>
      <c r="F106" s="2" t="str">
        <f t="shared" si="10"/>
        <v>Rejstřík-XML</v>
      </c>
      <c r="G106" s="194"/>
      <c r="H106" s="200"/>
      <c r="I106" s="283"/>
      <c r="J106" s="194" t="s">
        <v>95</v>
      </c>
      <c r="K106" s="355" t="str">
        <f t="shared" si="8"/>
        <v/>
      </c>
      <c r="L106" s="288" t="str">
        <f>IF(OR('Odvody, členové'!H104=0,'Odvody, členové'!K104=0),"!!!","OK")</f>
        <v>OK</v>
      </c>
      <c r="M106" s="181"/>
      <c r="N106" s="182">
        <v>723335706</v>
      </c>
      <c r="O106" s="182"/>
      <c r="P106" s="182" t="s">
        <v>1496</v>
      </c>
      <c r="Q106" s="180" t="s">
        <v>608</v>
      </c>
      <c r="R106" s="183"/>
      <c r="V106" s="184" t="str">
        <f t="shared" si="9"/>
        <v/>
      </c>
    </row>
    <row r="107" spans="1:48">
      <c r="A107" s="10">
        <v>80270</v>
      </c>
      <c r="B107" s="11" t="s">
        <v>417</v>
      </c>
      <c r="C107" s="62" t="s">
        <v>78</v>
      </c>
      <c r="D107" s="38" t="s">
        <v>1655</v>
      </c>
      <c r="E107" s="285" t="str">
        <f t="shared" si="7"/>
        <v>Rejstřík</v>
      </c>
      <c r="F107" s="285" t="str">
        <f t="shared" si="10"/>
        <v>Rejstřík-XML</v>
      </c>
      <c r="G107" s="286" t="s">
        <v>1137</v>
      </c>
      <c r="H107" s="287" t="s">
        <v>1138</v>
      </c>
      <c r="I107" s="305">
        <v>75501</v>
      </c>
      <c r="J107" s="286" t="s">
        <v>1130</v>
      </c>
      <c r="K107" s="355" t="str">
        <f t="shared" si="8"/>
        <v/>
      </c>
      <c r="L107" s="288" t="str">
        <f>IF(OR('Odvody, členové'!H105=0,'Odvody, členové'!K105=0),"!!!","OK")</f>
        <v>OK</v>
      </c>
      <c r="M107" s="289"/>
      <c r="N107" s="290">
        <v>605444988</v>
      </c>
      <c r="O107" s="290"/>
      <c r="P107" s="290" t="s">
        <v>1467</v>
      </c>
      <c r="Q107" s="185" t="s">
        <v>626</v>
      </c>
      <c r="R107" s="183"/>
      <c r="V107" s="184" t="str">
        <f t="shared" si="9"/>
        <v/>
      </c>
    </row>
    <row r="108" spans="1:48">
      <c r="A108" s="18">
        <v>80350</v>
      </c>
      <c r="B108" s="19" t="s">
        <v>367</v>
      </c>
      <c r="C108" s="61" t="s">
        <v>78</v>
      </c>
      <c r="D108" s="45" t="s">
        <v>1656</v>
      </c>
      <c r="E108" s="2" t="str">
        <f t="shared" si="7"/>
        <v>Rejstřík</v>
      </c>
      <c r="F108" s="2" t="str">
        <f t="shared" si="10"/>
        <v>Rejstřík-XML</v>
      </c>
      <c r="G108" s="194" t="s">
        <v>865</v>
      </c>
      <c r="H108" s="200" t="s">
        <v>1139</v>
      </c>
      <c r="I108" s="283">
        <v>76601</v>
      </c>
      <c r="J108" s="194" t="s">
        <v>97</v>
      </c>
      <c r="K108" s="355" t="str">
        <f t="shared" si="8"/>
        <v/>
      </c>
      <c r="L108" s="288" t="str">
        <f>IF(OR('Odvody, členové'!H106=0,'Odvody, členové'!K106=0),"!!!","OK")</f>
        <v>OK</v>
      </c>
      <c r="M108" s="181"/>
      <c r="N108" s="182">
        <v>603578172</v>
      </c>
      <c r="O108" s="182"/>
      <c r="P108" s="182" t="s">
        <v>1453</v>
      </c>
      <c r="Q108" s="180" t="s">
        <v>564</v>
      </c>
      <c r="R108" s="183"/>
      <c r="V108" s="184" t="str">
        <f t="shared" si="9"/>
        <v/>
      </c>
    </row>
    <row r="109" spans="1:48" ht="15.75" thickBot="1">
      <c r="A109" s="28">
        <v>1400</v>
      </c>
      <c r="B109" s="58" t="s">
        <v>373</v>
      </c>
      <c r="C109" s="66" t="s">
        <v>78</v>
      </c>
      <c r="D109" s="79" t="s">
        <v>1657</v>
      </c>
      <c r="E109" s="307" t="str">
        <f t="shared" si="7"/>
        <v>Rejstřík</v>
      </c>
      <c r="F109" s="307" t="str">
        <f t="shared" si="10"/>
        <v>Rejstřík-XML</v>
      </c>
      <c r="G109" s="335" t="s">
        <v>1107</v>
      </c>
      <c r="H109" s="309" t="s">
        <v>1108</v>
      </c>
      <c r="I109" s="316">
        <v>76331</v>
      </c>
      <c r="J109" s="315" t="s">
        <v>80</v>
      </c>
      <c r="K109" s="355" t="str">
        <f t="shared" si="8"/>
        <v/>
      </c>
      <c r="L109" s="288" t="str">
        <f>IF(OR('Odvody, členové'!H107=0,'Odvody, členové'!K107=0),"!!!","OK")</f>
        <v>OK</v>
      </c>
      <c r="M109" s="311"/>
      <c r="N109" s="312">
        <v>605305315</v>
      </c>
      <c r="O109" s="312"/>
      <c r="P109" s="312" t="s">
        <v>1497</v>
      </c>
      <c r="Q109" s="313" t="s">
        <v>614</v>
      </c>
      <c r="R109" s="183"/>
      <c r="V109" s="184" t="str">
        <f t="shared" si="9"/>
        <v/>
      </c>
    </row>
    <row r="110" spans="1:48" ht="15.75" thickTop="1">
      <c r="A110" s="18">
        <v>30033</v>
      </c>
      <c r="B110" s="19" t="s">
        <v>282</v>
      </c>
      <c r="C110" s="68" t="s">
        <v>98</v>
      </c>
      <c r="D110" s="69" t="s">
        <v>1658</v>
      </c>
      <c r="E110" s="2" t="str">
        <f t="shared" si="7"/>
        <v>Rejstřík</v>
      </c>
      <c r="F110" s="2" t="str">
        <f t="shared" si="10"/>
        <v>Rejstřík-XML</v>
      </c>
      <c r="G110" s="341" t="s">
        <v>1084</v>
      </c>
      <c r="H110" s="342" t="s">
        <v>1140</v>
      </c>
      <c r="I110" s="343">
        <v>39601</v>
      </c>
      <c r="J110" s="341" t="s">
        <v>1141</v>
      </c>
      <c r="K110" s="355" t="s">
        <v>1832</v>
      </c>
      <c r="L110" s="288" t="str">
        <f>IF(OR('Odvody, členové'!H108=0,'Odvody, členové'!K108=0),"!!!","OK")</f>
        <v>OK</v>
      </c>
      <c r="M110" s="181"/>
      <c r="N110" s="182">
        <v>608123412</v>
      </c>
      <c r="O110" s="182"/>
      <c r="P110" s="182" t="s">
        <v>1509</v>
      </c>
      <c r="Q110" s="189" t="s">
        <v>610</v>
      </c>
      <c r="R110" s="183" t="s">
        <v>695</v>
      </c>
      <c r="V110" s="184" t="str">
        <f t="shared" si="9"/>
        <v>ANO</v>
      </c>
      <c r="X110" s="184">
        <v>1</v>
      </c>
    </row>
    <row r="111" spans="1:48">
      <c r="A111" s="14">
        <v>30051</v>
      </c>
      <c r="B111" s="7" t="s">
        <v>259</v>
      </c>
      <c r="C111" s="70" t="s">
        <v>98</v>
      </c>
      <c r="D111" s="37" t="s">
        <v>1659</v>
      </c>
      <c r="E111" s="285" t="str">
        <f t="shared" si="7"/>
        <v>Rejstřík</v>
      </c>
      <c r="F111" s="285" t="str">
        <f t="shared" si="10"/>
        <v>Rejstřík-XML</v>
      </c>
      <c r="G111" s="286" t="s">
        <v>1142</v>
      </c>
      <c r="H111" s="293" t="s">
        <v>1143</v>
      </c>
      <c r="I111" s="317">
        <v>39494</v>
      </c>
      <c r="J111" s="302" t="s">
        <v>100</v>
      </c>
      <c r="K111" s="355" t="str">
        <f t="shared" si="8"/>
        <v/>
      </c>
      <c r="L111" s="288" t="s">
        <v>1934</v>
      </c>
      <c r="M111" s="289"/>
      <c r="N111" s="290">
        <v>724524227</v>
      </c>
      <c r="O111" s="290"/>
      <c r="P111" s="290" t="s">
        <v>1498</v>
      </c>
      <c r="Q111" s="180" t="s">
        <v>477</v>
      </c>
      <c r="R111" s="183"/>
      <c r="V111" s="184" t="str">
        <f t="shared" si="9"/>
        <v/>
      </c>
    </row>
    <row r="112" spans="1:48">
      <c r="A112" s="10">
        <v>30052</v>
      </c>
      <c r="B112" s="11" t="s">
        <v>269</v>
      </c>
      <c r="C112" s="71" t="s">
        <v>98</v>
      </c>
      <c r="D112" s="35" t="s">
        <v>826</v>
      </c>
      <c r="E112" s="2" t="str">
        <f t="shared" si="7"/>
        <v>Rejstřík</v>
      </c>
      <c r="F112" s="2" t="str">
        <f t="shared" si="10"/>
        <v>Rejstřík-XML</v>
      </c>
      <c r="G112" s="194" t="s">
        <v>1144</v>
      </c>
      <c r="H112" s="200" t="s">
        <v>1145</v>
      </c>
      <c r="I112" s="283">
        <v>39403</v>
      </c>
      <c r="J112" s="194" t="s">
        <v>1146</v>
      </c>
      <c r="K112" s="355" t="s">
        <v>1832</v>
      </c>
      <c r="L112" s="288" t="str">
        <f>IF(OR('Odvody, členové'!H109=0,'Odvody, členové'!K109=0),"!!!","OK")</f>
        <v>OK</v>
      </c>
      <c r="M112" s="181"/>
      <c r="N112" s="182">
        <v>727884018</v>
      </c>
      <c r="O112" s="182"/>
      <c r="P112" s="182" t="s">
        <v>827</v>
      </c>
      <c r="Q112" s="185" t="s">
        <v>483</v>
      </c>
      <c r="R112" s="183"/>
      <c r="V112" s="184" t="str">
        <f t="shared" si="9"/>
        <v>ANO</v>
      </c>
      <c r="X112" s="184">
        <v>1</v>
      </c>
      <c r="AD112" s="184">
        <v>1</v>
      </c>
      <c r="AV112" s="184">
        <v>1</v>
      </c>
    </row>
    <row r="113" spans="1:50">
      <c r="A113" s="10">
        <v>30053</v>
      </c>
      <c r="B113" s="11" t="s">
        <v>266</v>
      </c>
      <c r="C113" s="71" t="s">
        <v>98</v>
      </c>
      <c r="D113" s="38" t="s">
        <v>1660</v>
      </c>
      <c r="E113" s="285" t="str">
        <f t="shared" si="7"/>
        <v>Rejstřík</v>
      </c>
      <c r="F113" s="285" t="str">
        <f t="shared" si="10"/>
        <v>Rejstřík-XML</v>
      </c>
      <c r="G113" s="286"/>
      <c r="H113" s="287" t="s">
        <v>1147</v>
      </c>
      <c r="I113" s="305">
        <v>39422</v>
      </c>
      <c r="J113" s="286" t="s">
        <v>101</v>
      </c>
      <c r="K113" s="355" t="s">
        <v>1832</v>
      </c>
      <c r="L113" s="288" t="str">
        <f>IF(OR('Odvody, členové'!H110=0,'Odvody, členové'!K110=0),"!!!","OK")</f>
        <v>OK</v>
      </c>
      <c r="M113" s="289"/>
      <c r="N113" s="290">
        <v>723726395</v>
      </c>
      <c r="O113" s="290"/>
      <c r="P113" s="290" t="s">
        <v>748</v>
      </c>
      <c r="Q113" s="189" t="s">
        <v>639</v>
      </c>
      <c r="R113" s="183"/>
      <c r="S113" s="186" t="s">
        <v>747</v>
      </c>
      <c r="T113" s="345"/>
      <c r="U113" s="345"/>
      <c r="V113" s="184" t="str">
        <f t="shared" si="9"/>
        <v>ANO</v>
      </c>
      <c r="X113" s="184">
        <v>1</v>
      </c>
    </row>
    <row r="114" spans="1:50">
      <c r="A114" s="14">
        <v>30054</v>
      </c>
      <c r="B114" s="7" t="s">
        <v>677</v>
      </c>
      <c r="C114" s="70" t="s">
        <v>98</v>
      </c>
      <c r="D114" s="37" t="s">
        <v>1661</v>
      </c>
      <c r="E114" s="2" t="str">
        <f t="shared" si="7"/>
        <v>Rejstřík</v>
      </c>
      <c r="F114" s="2" t="str">
        <f t="shared" si="10"/>
        <v>Rejstřík-XML</v>
      </c>
      <c r="G114" s="194" t="s">
        <v>1148</v>
      </c>
      <c r="H114" s="200" t="s">
        <v>1149</v>
      </c>
      <c r="I114" s="283">
        <v>39452</v>
      </c>
      <c r="J114" s="194" t="s">
        <v>678</v>
      </c>
      <c r="K114" s="355" t="str">
        <f t="shared" si="8"/>
        <v/>
      </c>
      <c r="L114" s="288" t="str">
        <f>IF(OR('Odvody, členové'!H111=0,'Odvody, členové'!K111=0),"!!!","OK")</f>
        <v>OK</v>
      </c>
      <c r="M114" s="181"/>
      <c r="N114" s="182">
        <v>602519639</v>
      </c>
      <c r="O114" s="182"/>
      <c r="P114" s="182" t="s">
        <v>1499</v>
      </c>
      <c r="Q114" s="189" t="s">
        <v>679</v>
      </c>
      <c r="R114" s="183"/>
      <c r="V114" s="184" t="str">
        <f t="shared" si="9"/>
        <v/>
      </c>
    </row>
    <row r="115" spans="1:50">
      <c r="A115" s="10">
        <v>30055</v>
      </c>
      <c r="B115" s="11" t="s">
        <v>234</v>
      </c>
      <c r="C115" s="71" t="s">
        <v>98</v>
      </c>
      <c r="D115" s="35" t="s">
        <v>1662</v>
      </c>
      <c r="E115" s="285" t="str">
        <f t="shared" si="7"/>
        <v>Rejstřík</v>
      </c>
      <c r="F115" s="285" t="str">
        <f t="shared" si="10"/>
        <v>Rejstřík-XML</v>
      </c>
      <c r="G115" s="286"/>
      <c r="H115" s="287" t="s">
        <v>1150</v>
      </c>
      <c r="I115" s="305">
        <v>39412</v>
      </c>
      <c r="J115" s="286" t="s">
        <v>102</v>
      </c>
      <c r="K115" s="355" t="s">
        <v>1832</v>
      </c>
      <c r="L115" s="288" t="str">
        <f>IF(OR('Odvody, členové'!H112=0,'Odvody, členové'!K112=0),"!!!","OK")</f>
        <v>OK</v>
      </c>
      <c r="M115" s="289"/>
      <c r="N115" s="290">
        <v>728947162</v>
      </c>
      <c r="O115" s="290"/>
      <c r="P115" s="290" t="s">
        <v>757</v>
      </c>
      <c r="Q115" s="185" t="s">
        <v>463</v>
      </c>
      <c r="R115" s="183"/>
      <c r="V115" s="184" t="str">
        <f t="shared" si="9"/>
        <v>ANO</v>
      </c>
      <c r="X115" s="184">
        <v>1</v>
      </c>
    </row>
    <row r="116" spans="1:50">
      <c r="A116" s="14">
        <v>30089</v>
      </c>
      <c r="B116" s="7" t="s">
        <v>444</v>
      </c>
      <c r="C116" s="70" t="s">
        <v>98</v>
      </c>
      <c r="D116" s="37" t="s">
        <v>1663</v>
      </c>
      <c r="E116" s="2" t="str">
        <f t="shared" si="7"/>
        <v>Rejstřík</v>
      </c>
      <c r="F116" s="2" t="str">
        <f t="shared" si="10"/>
        <v>Rejstřík-XML</v>
      </c>
      <c r="G116" s="194"/>
      <c r="H116" s="200" t="s">
        <v>1140</v>
      </c>
      <c r="I116" s="283">
        <v>39415</v>
      </c>
      <c r="J116" s="194" t="s">
        <v>1151</v>
      </c>
      <c r="K116" s="355" t="str">
        <f t="shared" si="8"/>
        <v/>
      </c>
      <c r="L116" s="288" t="str">
        <f>IF(OR('Odvody, členové'!H113=0,'Odvody, členové'!K113=0),"!!!","OK")</f>
        <v>OK</v>
      </c>
      <c r="M116" s="181"/>
      <c r="N116" s="182">
        <v>602370341</v>
      </c>
      <c r="O116" s="182"/>
      <c r="P116" s="182" t="s">
        <v>1500</v>
      </c>
      <c r="Q116" s="185" t="s">
        <v>1907</v>
      </c>
      <c r="V116" s="184" t="str">
        <f t="shared" si="9"/>
        <v/>
      </c>
    </row>
    <row r="117" spans="1:50">
      <c r="A117" s="10">
        <v>60020</v>
      </c>
      <c r="B117" s="11" t="s">
        <v>316</v>
      </c>
      <c r="C117" s="71" t="s">
        <v>98</v>
      </c>
      <c r="D117" s="13" t="s">
        <v>1664</v>
      </c>
      <c r="E117" s="285" t="str">
        <f t="shared" si="7"/>
        <v>Rejstřík</v>
      </c>
      <c r="F117" s="285" t="str">
        <f t="shared" si="10"/>
        <v>Rejstřík-XML</v>
      </c>
      <c r="G117" s="286" t="s">
        <v>1152</v>
      </c>
      <c r="H117" s="287" t="s">
        <v>1153</v>
      </c>
      <c r="I117" s="305">
        <v>58001</v>
      </c>
      <c r="J117" s="286" t="s">
        <v>105</v>
      </c>
      <c r="K117" s="355" t="str">
        <f t="shared" si="8"/>
        <v/>
      </c>
      <c r="L117" s="288" t="str">
        <f>IF(OR('Odvody, členové'!H114=0,'Odvody, členové'!K114=0),"!!!","OK")</f>
        <v>OK</v>
      </c>
      <c r="M117" s="289"/>
      <c r="N117" s="290">
        <v>737510272</v>
      </c>
      <c r="O117" s="290"/>
      <c r="P117" s="290" t="s">
        <v>1501</v>
      </c>
      <c r="Q117" s="180" t="s">
        <v>513</v>
      </c>
      <c r="R117" s="183"/>
      <c r="V117" s="184" t="str">
        <f t="shared" si="9"/>
        <v/>
      </c>
    </row>
    <row r="118" spans="1:50">
      <c r="A118" s="10">
        <v>60069</v>
      </c>
      <c r="B118" s="11" t="s">
        <v>432</v>
      </c>
      <c r="C118" s="71" t="s">
        <v>98</v>
      </c>
      <c r="D118" s="13" t="s">
        <v>1665</v>
      </c>
      <c r="E118" s="2" t="str">
        <f t="shared" si="7"/>
        <v>Rejstřík</v>
      </c>
      <c r="F118" s="2" t="str">
        <f t="shared" si="10"/>
        <v>Rejstřík-XML</v>
      </c>
      <c r="G118" s="194"/>
      <c r="H118" s="200" t="s">
        <v>1154</v>
      </c>
      <c r="I118" s="283">
        <v>58232</v>
      </c>
      <c r="J118" s="194" t="s">
        <v>1155</v>
      </c>
      <c r="K118" s="355" t="s">
        <v>1832</v>
      </c>
      <c r="L118" s="288" t="str">
        <f>IF(OR('Odvody, členové'!H115=0,'Odvody, členové'!K115=0),"!!!","OK")</f>
        <v>OK</v>
      </c>
      <c r="M118" s="181"/>
      <c r="N118" s="182">
        <v>606853591</v>
      </c>
      <c r="O118" s="182"/>
      <c r="P118" s="182" t="s">
        <v>1900</v>
      </c>
      <c r="Q118" s="185" t="s">
        <v>799</v>
      </c>
      <c r="R118" s="183"/>
      <c r="V118" s="184" t="str">
        <f t="shared" si="9"/>
        <v>ANO</v>
      </c>
      <c r="AE118" s="184">
        <v>1</v>
      </c>
    </row>
    <row r="119" spans="1:50">
      <c r="A119" s="14">
        <v>60091</v>
      </c>
      <c r="B119" s="7" t="s">
        <v>430</v>
      </c>
      <c r="C119" s="70" t="s">
        <v>98</v>
      </c>
      <c r="D119" s="9" t="s">
        <v>1666</v>
      </c>
      <c r="E119" s="285" t="str">
        <f t="shared" si="7"/>
        <v>Rejstřík</v>
      </c>
      <c r="F119" s="285" t="str">
        <f t="shared" si="10"/>
        <v>Rejstřík-XML</v>
      </c>
      <c r="G119" s="286"/>
      <c r="H119" s="287" t="s">
        <v>1156</v>
      </c>
      <c r="I119" s="305">
        <v>58253</v>
      </c>
      <c r="J119" s="286" t="s">
        <v>106</v>
      </c>
      <c r="K119" s="355" t="s">
        <v>1832</v>
      </c>
      <c r="L119" s="288" t="str">
        <f>IF(OR('Odvody, členové'!H116=0,'Odvody, členové'!K116=0),"!!!","OK")</f>
        <v>OK</v>
      </c>
      <c r="M119" s="289"/>
      <c r="N119" s="290">
        <v>603318965</v>
      </c>
      <c r="O119" s="290"/>
      <c r="P119" s="290" t="s">
        <v>1841</v>
      </c>
      <c r="Q119" s="180" t="s">
        <v>1805</v>
      </c>
      <c r="R119" s="186" t="s">
        <v>1926</v>
      </c>
      <c r="S119" s="186" t="s">
        <v>1842</v>
      </c>
      <c r="V119" s="184" t="str">
        <f t="shared" si="9"/>
        <v>ANO</v>
      </c>
      <c r="AH119" s="184">
        <v>1</v>
      </c>
    </row>
    <row r="120" spans="1:50">
      <c r="A120" s="10">
        <v>60279</v>
      </c>
      <c r="B120" s="11" t="s">
        <v>379</v>
      </c>
      <c r="C120" s="71" t="s">
        <v>98</v>
      </c>
      <c r="D120" s="13" t="s">
        <v>1667</v>
      </c>
      <c r="E120" s="2" t="str">
        <f t="shared" si="7"/>
        <v>Rejstřík</v>
      </c>
      <c r="F120" s="2" t="str">
        <f t="shared" si="10"/>
        <v>Rejstřík-XML</v>
      </c>
      <c r="G120" s="194"/>
      <c r="H120" s="200" t="s">
        <v>1157</v>
      </c>
      <c r="I120" s="283">
        <v>58253</v>
      </c>
      <c r="J120" s="194" t="s">
        <v>106</v>
      </c>
      <c r="K120" s="355" t="s">
        <v>1832</v>
      </c>
      <c r="L120" s="288" t="str">
        <f>IF(OR('Odvody, členové'!H117=0,'Odvody, členové'!K117=0),"!!!","OK")</f>
        <v>OK</v>
      </c>
      <c r="M120" s="181"/>
      <c r="N120" s="182">
        <v>776118115</v>
      </c>
      <c r="O120" s="182"/>
      <c r="P120" s="182" t="s">
        <v>1905</v>
      </c>
      <c r="Q120" s="185" t="s">
        <v>573</v>
      </c>
      <c r="R120" s="183"/>
      <c r="S120" s="186"/>
      <c r="T120" s="362" t="s">
        <v>1786</v>
      </c>
      <c r="V120" s="184" t="str">
        <f t="shared" si="9"/>
        <v>ANO</v>
      </c>
      <c r="AE120" s="184">
        <v>1</v>
      </c>
      <c r="AF120" s="184">
        <v>1</v>
      </c>
    </row>
    <row r="121" spans="1:50">
      <c r="A121" s="14">
        <v>70007</v>
      </c>
      <c r="B121" s="7" t="s">
        <v>272</v>
      </c>
      <c r="C121" s="70" t="s">
        <v>98</v>
      </c>
      <c r="D121" s="9" t="s">
        <v>1668</v>
      </c>
      <c r="E121" s="285" t="str">
        <f t="shared" si="7"/>
        <v>Rejstřík</v>
      </c>
      <c r="F121" s="285" t="str">
        <f t="shared" si="10"/>
        <v>Rejstřík-XML</v>
      </c>
      <c r="G121" s="286" t="s">
        <v>1158</v>
      </c>
      <c r="H121" s="287" t="s">
        <v>1159</v>
      </c>
      <c r="I121" s="305">
        <v>59231</v>
      </c>
      <c r="J121" s="286" t="s">
        <v>1160</v>
      </c>
      <c r="K121" s="355" t="str">
        <f t="shared" si="8"/>
        <v/>
      </c>
      <c r="L121" s="288" t="str">
        <f>IF(OR('Odvody, členové'!H118=0,'Odvody, členové'!K118=0),"!!!","OK")</f>
        <v>OK</v>
      </c>
      <c r="M121" s="289"/>
      <c r="N121" s="290">
        <v>607167917</v>
      </c>
      <c r="O121" s="290"/>
      <c r="P121" s="290" t="s">
        <v>1485</v>
      </c>
      <c r="Q121" s="180" t="s">
        <v>486</v>
      </c>
      <c r="R121" s="183"/>
      <c r="V121" s="184" t="str">
        <f t="shared" si="9"/>
        <v/>
      </c>
    </row>
    <row r="122" spans="1:50">
      <c r="A122" s="10">
        <v>70054</v>
      </c>
      <c r="B122" s="11" t="s">
        <v>309</v>
      </c>
      <c r="C122" s="71" t="s">
        <v>98</v>
      </c>
      <c r="D122" s="13" t="s">
        <v>1669</v>
      </c>
      <c r="E122" s="2" t="str">
        <f t="shared" si="7"/>
        <v>Rejstřík</v>
      </c>
      <c r="F122" s="2" t="str">
        <f t="shared" si="10"/>
        <v>Rejstřík-XML</v>
      </c>
      <c r="G122" s="194" t="s">
        <v>1161</v>
      </c>
      <c r="H122" s="200" t="s">
        <v>1162</v>
      </c>
      <c r="I122" s="283">
        <v>67401</v>
      </c>
      <c r="J122" s="194" t="s">
        <v>1163</v>
      </c>
      <c r="K122" s="355" t="str">
        <f t="shared" si="8"/>
        <v/>
      </c>
      <c r="L122" s="288" t="str">
        <f>IF(OR('Odvody, členové'!H119=0,'Odvody, členové'!K119=0),"!!!","OK")</f>
        <v>OK</v>
      </c>
      <c r="M122" s="181"/>
      <c r="N122" s="182">
        <v>775996986</v>
      </c>
      <c r="O122" s="182"/>
      <c r="P122" s="182" t="s">
        <v>1502</v>
      </c>
      <c r="Q122" s="185" t="s">
        <v>508</v>
      </c>
      <c r="R122" s="183" t="s">
        <v>1804</v>
      </c>
      <c r="V122" s="184" t="str">
        <f t="shared" si="9"/>
        <v/>
      </c>
    </row>
    <row r="123" spans="1:50">
      <c r="A123" s="6">
        <v>70082</v>
      </c>
      <c r="B123" s="53" t="s">
        <v>445</v>
      </c>
      <c r="C123" s="72" t="s">
        <v>98</v>
      </c>
      <c r="D123" s="55" t="s">
        <v>1670</v>
      </c>
      <c r="E123" s="285" t="str">
        <f t="shared" si="7"/>
        <v>Rejstřík</v>
      </c>
      <c r="F123" s="285" t="str">
        <f t="shared" si="10"/>
        <v>Rejstřík-XML</v>
      </c>
      <c r="G123" s="286" t="s">
        <v>1164</v>
      </c>
      <c r="H123" s="287" t="s">
        <v>1165</v>
      </c>
      <c r="I123" s="305"/>
      <c r="J123" s="286" t="s">
        <v>1166</v>
      </c>
      <c r="K123" s="355" t="str">
        <f t="shared" si="8"/>
        <v/>
      </c>
      <c r="L123" s="288" t="str">
        <f>IF(OR('Odvody, členové'!H120=0,'Odvody, členové'!K120=0),"!!!","OK")</f>
        <v>OK</v>
      </c>
      <c r="M123" s="289"/>
      <c r="N123" s="290">
        <v>724314457</v>
      </c>
      <c r="O123" s="290"/>
      <c r="P123" s="290" t="s">
        <v>1503</v>
      </c>
      <c r="Q123" s="180" t="s">
        <v>479</v>
      </c>
      <c r="R123" s="183"/>
      <c r="V123" s="184" t="str">
        <f t="shared" si="9"/>
        <v/>
      </c>
    </row>
    <row r="124" spans="1:50">
      <c r="A124" s="10">
        <v>70118</v>
      </c>
      <c r="B124" s="11" t="s">
        <v>446</v>
      </c>
      <c r="C124" s="71" t="s">
        <v>98</v>
      </c>
      <c r="D124" s="13" t="s">
        <v>1671</v>
      </c>
      <c r="E124" s="2" t="str">
        <f t="shared" si="7"/>
        <v>Rejstřík</v>
      </c>
      <c r="F124" s="2" t="str">
        <f t="shared" si="10"/>
        <v>Rejstřík-XML</v>
      </c>
      <c r="G124" s="194"/>
      <c r="H124" s="200" t="s">
        <v>1167</v>
      </c>
      <c r="I124" s="283">
        <v>67556</v>
      </c>
      <c r="J124" s="194" t="s">
        <v>1168</v>
      </c>
      <c r="K124" s="355" t="s">
        <v>1832</v>
      </c>
      <c r="L124" s="288" t="str">
        <f>IF(OR('Odvody, členové'!H121=0,'Odvody, členové'!K121=0),"!!!","OK")</f>
        <v>OK</v>
      </c>
      <c r="M124" s="181"/>
      <c r="N124" s="182">
        <v>777554561</v>
      </c>
      <c r="O124" s="182"/>
      <c r="P124" s="182" t="s">
        <v>751</v>
      </c>
      <c r="Q124" s="185" t="s">
        <v>619</v>
      </c>
      <c r="R124" s="186" t="s">
        <v>749</v>
      </c>
      <c r="S124" s="186" t="s">
        <v>750</v>
      </c>
      <c r="T124" s="345"/>
      <c r="U124" s="345"/>
      <c r="V124" s="184" t="str">
        <f t="shared" si="9"/>
        <v>ANO</v>
      </c>
      <c r="X124" s="184">
        <v>1</v>
      </c>
      <c r="Y124" s="184">
        <v>1</v>
      </c>
      <c r="Z124" s="184">
        <v>1</v>
      </c>
      <c r="AB124" s="184">
        <v>1</v>
      </c>
      <c r="AD124" s="184">
        <v>1</v>
      </c>
      <c r="AK124" s="184">
        <v>1</v>
      </c>
      <c r="AM124" s="184">
        <v>1</v>
      </c>
      <c r="AT124" s="184">
        <v>1</v>
      </c>
    </row>
    <row r="125" spans="1:50">
      <c r="A125" s="14">
        <v>70180</v>
      </c>
      <c r="B125" s="7" t="s">
        <v>321</v>
      </c>
      <c r="C125" s="70" t="s">
        <v>98</v>
      </c>
      <c r="D125" s="9" t="s">
        <v>856</v>
      </c>
      <c r="E125" s="285" t="str">
        <f t="shared" ref="E125:E184" si="11">HYPERLINK(CONCATENATE("https://or.justice.cz/ias/ui/rejstrik-$firma?ico=",B125),"Rejstřík")</f>
        <v>Rejstřík</v>
      </c>
      <c r="F125" s="285" t="str">
        <f t="shared" si="10"/>
        <v>Rejstřík-XML</v>
      </c>
      <c r="G125" s="286"/>
      <c r="H125" s="287" t="s">
        <v>1150</v>
      </c>
      <c r="I125" s="305">
        <v>67502</v>
      </c>
      <c r="J125" s="286" t="s">
        <v>990</v>
      </c>
      <c r="K125" s="355" t="s">
        <v>1832</v>
      </c>
      <c r="L125" s="288" t="str">
        <f>IF(OR('Odvody, členové'!H122=0,'Odvody, členové'!K122=0),"!!!","OK")</f>
        <v>OK</v>
      </c>
      <c r="M125" s="289"/>
      <c r="N125" s="290">
        <v>723108073</v>
      </c>
      <c r="O125" s="290">
        <v>602745078</v>
      </c>
      <c r="P125" s="290" t="s">
        <v>858</v>
      </c>
      <c r="Q125" s="183" t="s">
        <v>864</v>
      </c>
      <c r="R125" s="186" t="s">
        <v>857</v>
      </c>
      <c r="V125" s="184" t="str">
        <f t="shared" si="9"/>
        <v>ANO</v>
      </c>
      <c r="X125" s="184">
        <v>1</v>
      </c>
      <c r="AB125" s="184">
        <v>1</v>
      </c>
      <c r="AE125" s="184">
        <v>1</v>
      </c>
      <c r="AV125" s="184">
        <v>1</v>
      </c>
      <c r="AX125" s="184">
        <v>1</v>
      </c>
    </row>
    <row r="126" spans="1:50">
      <c r="A126" s="10">
        <v>70207</v>
      </c>
      <c r="B126" s="11" t="s">
        <v>447</v>
      </c>
      <c r="C126" s="71" t="s">
        <v>98</v>
      </c>
      <c r="D126" s="13" t="s">
        <v>1672</v>
      </c>
      <c r="E126" s="2" t="str">
        <f t="shared" si="11"/>
        <v>Rejstřík</v>
      </c>
      <c r="F126" s="2" t="str">
        <f t="shared" si="10"/>
        <v>Rejstřík-XML</v>
      </c>
      <c r="G126" s="194" t="s">
        <v>1169</v>
      </c>
      <c r="H126" s="200" t="s">
        <v>1170</v>
      </c>
      <c r="I126" s="283">
        <v>67401</v>
      </c>
      <c r="J126" s="194" t="s">
        <v>1171</v>
      </c>
      <c r="K126" s="355" t="s">
        <v>1832</v>
      </c>
      <c r="L126" s="288" t="str">
        <f>IF(OR('Odvody, členové'!H123=0,'Odvody, členové'!K123=0),"!!!","OK")</f>
        <v>OK</v>
      </c>
      <c r="M126" s="181"/>
      <c r="N126" s="182">
        <v>723986409</v>
      </c>
      <c r="O126" s="182"/>
      <c r="P126" s="182" t="s">
        <v>1504</v>
      </c>
      <c r="Q126" s="180" t="s">
        <v>612</v>
      </c>
      <c r="R126" s="183"/>
      <c r="V126" s="184" t="str">
        <f t="shared" si="9"/>
        <v>ANO</v>
      </c>
      <c r="X126" s="184">
        <v>1</v>
      </c>
    </row>
    <row r="127" spans="1:50">
      <c r="A127" s="14">
        <v>70415</v>
      </c>
      <c r="B127" s="7" t="s">
        <v>389</v>
      </c>
      <c r="C127" s="70" t="s">
        <v>98</v>
      </c>
      <c r="D127" s="9" t="s">
        <v>1673</v>
      </c>
      <c r="E127" s="285" t="str">
        <f t="shared" si="11"/>
        <v>Rejstřík</v>
      </c>
      <c r="F127" s="285" t="str">
        <f t="shared" si="10"/>
        <v>Rejstřík-XML</v>
      </c>
      <c r="G127" s="286"/>
      <c r="H127" s="287" t="s">
        <v>1172</v>
      </c>
      <c r="I127" s="305">
        <v>58823</v>
      </c>
      <c r="J127" s="286" t="s">
        <v>1173</v>
      </c>
      <c r="K127" s="355" t="str">
        <f t="shared" si="8"/>
        <v/>
      </c>
      <c r="L127" s="288" t="str">
        <f>IF(OR('Odvody, členové'!H124=0,'Odvody, členové'!K124=0),"!!!","OK")</f>
        <v>OK</v>
      </c>
      <c r="M127" s="289"/>
      <c r="N127" s="290">
        <v>724128213</v>
      </c>
      <c r="O127" s="290"/>
      <c r="P127" s="290" t="s">
        <v>1505</v>
      </c>
      <c r="Q127" s="185" t="s">
        <v>579</v>
      </c>
      <c r="R127" s="183"/>
      <c r="V127" s="184" t="str">
        <f t="shared" si="9"/>
        <v/>
      </c>
    </row>
    <row r="128" spans="1:50">
      <c r="A128" s="10">
        <v>70523</v>
      </c>
      <c r="B128" s="11" t="s">
        <v>283</v>
      </c>
      <c r="C128" s="71" t="s">
        <v>98</v>
      </c>
      <c r="D128" s="13" t="s">
        <v>1674</v>
      </c>
      <c r="E128" s="2" t="str">
        <f t="shared" si="11"/>
        <v>Rejstřík</v>
      </c>
      <c r="F128" s="2" t="str">
        <f t="shared" si="10"/>
        <v>Rejstřík-XML</v>
      </c>
      <c r="G128" s="194" t="s">
        <v>1174</v>
      </c>
      <c r="H128" s="200" t="s">
        <v>1175</v>
      </c>
      <c r="I128" s="283">
        <v>39468</v>
      </c>
      <c r="J128" s="194" t="s">
        <v>112</v>
      </c>
      <c r="K128" s="355" t="str">
        <f t="shared" si="8"/>
        <v/>
      </c>
      <c r="L128" s="288" t="str">
        <f>IF(OR('Odvody, členové'!H125=0,'Odvody, členové'!K125=0),"!!!","OK")</f>
        <v>OK</v>
      </c>
      <c r="M128" s="181"/>
      <c r="N128" s="182">
        <v>724424120</v>
      </c>
      <c r="O128" s="182"/>
      <c r="P128" s="182" t="s">
        <v>1506</v>
      </c>
      <c r="Q128" s="180" t="s">
        <v>1902</v>
      </c>
      <c r="V128" s="184" t="str">
        <f t="shared" si="9"/>
        <v/>
      </c>
    </row>
    <row r="129" spans="1:50">
      <c r="A129" s="14">
        <v>70431</v>
      </c>
      <c r="B129" s="7" t="s">
        <v>280</v>
      </c>
      <c r="C129" s="70" t="s">
        <v>98</v>
      </c>
      <c r="D129" s="9" t="s">
        <v>1675</v>
      </c>
      <c r="E129" s="285" t="str">
        <f t="shared" si="11"/>
        <v>Rejstřík</v>
      </c>
      <c r="F129" s="285" t="str">
        <f t="shared" si="10"/>
        <v>Rejstřík-XML</v>
      </c>
      <c r="G129" s="286" t="s">
        <v>1176</v>
      </c>
      <c r="H129" s="287" t="s">
        <v>1177</v>
      </c>
      <c r="I129" s="305">
        <v>59501</v>
      </c>
      <c r="J129" s="286" t="s">
        <v>1178</v>
      </c>
      <c r="K129" s="355" t="str">
        <f t="shared" ref="K129:K189" si="12">V129</f>
        <v/>
      </c>
      <c r="L129" s="288" t="str">
        <f>IF(OR('Odvody, členové'!H126=0,'Odvody, členové'!K126=0),"!!!","OK")</f>
        <v>OK</v>
      </c>
      <c r="M129" s="289"/>
      <c r="N129" s="290">
        <v>603831545</v>
      </c>
      <c r="O129" s="290"/>
      <c r="P129" s="290" t="s">
        <v>1507</v>
      </c>
      <c r="Q129" s="185" t="s">
        <v>492</v>
      </c>
      <c r="R129" s="183"/>
      <c r="V129" s="184" t="str">
        <f t="shared" ref="V129:V190" si="13">IF(SUM(X129:BA129)&gt;0,"ANO","")</f>
        <v/>
      </c>
    </row>
    <row r="130" spans="1:50">
      <c r="A130" s="10">
        <v>90524</v>
      </c>
      <c r="B130" s="11" t="s">
        <v>293</v>
      </c>
      <c r="C130" s="71" t="s">
        <v>98</v>
      </c>
      <c r="D130" s="13" t="s">
        <v>1676</v>
      </c>
      <c r="E130" s="2" t="str">
        <f t="shared" si="11"/>
        <v>Rejstřík</v>
      </c>
      <c r="F130" s="2" t="str">
        <f t="shared" ref="F130:F192" si="14">HYPERLINK(CONCATENATE("https://wwwinfo.mfcr.cz/cgi-bin/ares/darv_std.cgi?ico=",B130,"&amp;xml=1"),"Rejstřík-XML")</f>
        <v>Rejstřík-XML</v>
      </c>
      <c r="G130" s="194" t="s">
        <v>1179</v>
      </c>
      <c r="H130" s="200" t="s">
        <v>1180</v>
      </c>
      <c r="I130" s="283">
        <v>67521</v>
      </c>
      <c r="J130" s="194" t="s">
        <v>1181</v>
      </c>
      <c r="K130" s="355" t="str">
        <f t="shared" si="12"/>
        <v/>
      </c>
      <c r="L130" s="288" t="str">
        <f>IF(OR('Odvody, členové'!H127=0,'Odvody, členové'!K127=0),"!!!","OK")</f>
        <v>OK</v>
      </c>
      <c r="M130" s="181"/>
      <c r="N130" s="182">
        <v>724503417</v>
      </c>
      <c r="O130" s="182"/>
      <c r="P130" s="182" t="s">
        <v>1508</v>
      </c>
      <c r="Q130" s="189" t="s">
        <v>499</v>
      </c>
      <c r="R130" s="183"/>
      <c r="V130" s="184" t="str">
        <f t="shared" si="13"/>
        <v/>
      </c>
    </row>
    <row r="131" spans="1:50" ht="15.75" thickBot="1">
      <c r="A131" s="28">
        <v>1003</v>
      </c>
      <c r="B131" s="58" t="s">
        <v>423</v>
      </c>
      <c r="C131" s="73" t="s">
        <v>98</v>
      </c>
      <c r="D131" s="31" t="s">
        <v>1677</v>
      </c>
      <c r="E131" s="307" t="str">
        <f t="shared" si="11"/>
        <v>Rejstřík</v>
      </c>
      <c r="F131" s="307" t="str">
        <f t="shared" si="14"/>
        <v>Rejstřík-XML</v>
      </c>
      <c r="G131" s="335" t="s">
        <v>1144</v>
      </c>
      <c r="H131" s="309" t="s">
        <v>1145</v>
      </c>
      <c r="I131" s="336">
        <v>39403</v>
      </c>
      <c r="J131" s="335" t="s">
        <v>1146</v>
      </c>
      <c r="K131" s="355" t="str">
        <f t="shared" si="12"/>
        <v/>
      </c>
      <c r="L131" s="288" t="str">
        <f>IF(OR('Odvody, členové'!H128=0,'Odvody, členové'!K128=0),"!!!","OK")</f>
        <v>OK</v>
      </c>
      <c r="M131" s="311"/>
      <c r="N131" s="312">
        <v>608123412</v>
      </c>
      <c r="O131" s="312"/>
      <c r="P131" s="312" t="s">
        <v>1509</v>
      </c>
      <c r="Q131" s="313" t="s">
        <v>695</v>
      </c>
      <c r="R131" s="183"/>
      <c r="V131" s="184" t="str">
        <f t="shared" si="13"/>
        <v/>
      </c>
    </row>
    <row r="132" spans="1:50" ht="15.75" thickTop="1">
      <c r="A132" s="14">
        <v>40003</v>
      </c>
      <c r="B132" s="7" t="s">
        <v>407</v>
      </c>
      <c r="C132" s="74" t="s">
        <v>115</v>
      </c>
      <c r="D132" s="9" t="s">
        <v>1678</v>
      </c>
      <c r="E132" s="2" t="str">
        <f t="shared" si="11"/>
        <v>Rejstřík</v>
      </c>
      <c r="F132" s="2" t="str">
        <f t="shared" si="14"/>
        <v>Rejstřík-XML</v>
      </c>
      <c r="G132" s="194"/>
      <c r="H132" s="200" t="s">
        <v>1182</v>
      </c>
      <c r="I132" s="283">
        <v>33845</v>
      </c>
      <c r="J132" s="194" t="s">
        <v>116</v>
      </c>
      <c r="K132" s="355" t="str">
        <f t="shared" si="12"/>
        <v/>
      </c>
      <c r="L132" s="288" t="str">
        <f>IF(OR('Odvody, členové'!H129=0,'Odvody, členové'!K129=0),"!!!","OK")</f>
        <v>OK</v>
      </c>
      <c r="M132" s="181"/>
      <c r="N132" s="182">
        <v>721300740</v>
      </c>
      <c r="O132" s="182"/>
      <c r="P132" s="182" t="s">
        <v>1884</v>
      </c>
      <c r="Q132" s="180" t="s">
        <v>1885</v>
      </c>
      <c r="V132" s="184" t="str">
        <f t="shared" si="13"/>
        <v/>
      </c>
    </row>
    <row r="133" spans="1:50">
      <c r="A133" s="10">
        <v>40007</v>
      </c>
      <c r="B133" s="11" t="s">
        <v>362</v>
      </c>
      <c r="C133" s="75" t="s">
        <v>115</v>
      </c>
      <c r="D133" s="13" t="s">
        <v>1679</v>
      </c>
      <c r="E133" s="285" t="str">
        <f t="shared" si="11"/>
        <v>Rejstřík</v>
      </c>
      <c r="F133" s="285" t="str">
        <f t="shared" si="14"/>
        <v>Rejstřík-XML</v>
      </c>
      <c r="G133" s="286" t="s">
        <v>1183</v>
      </c>
      <c r="H133" s="287" t="s">
        <v>1184</v>
      </c>
      <c r="I133" s="305">
        <v>33843</v>
      </c>
      <c r="J133" s="286" t="s">
        <v>117</v>
      </c>
      <c r="K133" s="355" t="str">
        <f t="shared" si="12"/>
        <v/>
      </c>
      <c r="L133" s="288" t="str">
        <f>IF(OR('Odvody, členové'!H130=0,'Odvody, členové'!K130=0),"!!!","OK")</f>
        <v>OK</v>
      </c>
      <c r="M133" s="289"/>
      <c r="N133" s="290">
        <v>732908247</v>
      </c>
      <c r="O133" s="290"/>
      <c r="P133" s="290" t="s">
        <v>1510</v>
      </c>
      <c r="Q133" s="185" t="s">
        <v>546</v>
      </c>
      <c r="R133" s="183"/>
      <c r="V133" s="184" t="str">
        <f t="shared" si="13"/>
        <v/>
      </c>
    </row>
    <row r="134" spans="1:50">
      <c r="A134" s="14">
        <v>40008</v>
      </c>
      <c r="B134" s="7" t="s">
        <v>281</v>
      </c>
      <c r="C134" s="74" t="s">
        <v>115</v>
      </c>
      <c r="D134" s="9" t="s">
        <v>1680</v>
      </c>
      <c r="E134" s="2" t="str">
        <f t="shared" si="11"/>
        <v>Rejstřík</v>
      </c>
      <c r="F134" s="2" t="str">
        <f t="shared" si="14"/>
        <v>Rejstřík-XML</v>
      </c>
      <c r="G134" s="194"/>
      <c r="H134" s="200" t="s">
        <v>1185</v>
      </c>
      <c r="I134" s="283">
        <v>33011</v>
      </c>
      <c r="J134" s="194" t="s">
        <v>118</v>
      </c>
      <c r="K134" s="355" t="str">
        <f t="shared" si="12"/>
        <v/>
      </c>
      <c r="L134" s="288" t="str">
        <f>IF(OR('Odvody, členové'!H131=0,'Odvody, členové'!K131=0),"!!!","OK")</f>
        <v>OK</v>
      </c>
      <c r="M134" s="181"/>
      <c r="N134" s="182">
        <v>739902015</v>
      </c>
      <c r="O134" s="182"/>
      <c r="P134" s="182" t="s">
        <v>1511</v>
      </c>
      <c r="Q134" s="180" t="s">
        <v>493</v>
      </c>
      <c r="R134" s="183"/>
      <c r="V134" s="184" t="str">
        <f t="shared" si="13"/>
        <v/>
      </c>
    </row>
    <row r="135" spans="1:50">
      <c r="A135" s="10">
        <v>40013</v>
      </c>
      <c r="B135" s="11" t="s">
        <v>244</v>
      </c>
      <c r="C135" s="75" t="s">
        <v>115</v>
      </c>
      <c r="D135" s="13" t="s">
        <v>1681</v>
      </c>
      <c r="E135" s="285" t="str">
        <f t="shared" si="11"/>
        <v>Rejstřík</v>
      </c>
      <c r="F135" s="285" t="str">
        <f t="shared" si="14"/>
        <v>Rejstřík-XML</v>
      </c>
      <c r="G135" s="286" t="s">
        <v>1186</v>
      </c>
      <c r="H135" s="287" t="s">
        <v>1187</v>
      </c>
      <c r="I135" s="305">
        <v>33012</v>
      </c>
      <c r="J135" s="286" t="s">
        <v>119</v>
      </c>
      <c r="K135" s="355" t="str">
        <f t="shared" si="12"/>
        <v/>
      </c>
      <c r="L135" s="288" t="str">
        <f>IF(OR('Odvody, členové'!H132=0,'Odvody, členové'!K132=0),"!!!","OK")</f>
        <v>OK</v>
      </c>
      <c r="M135" s="289"/>
      <c r="N135" s="290">
        <v>724339998</v>
      </c>
      <c r="O135" s="290"/>
      <c r="P135" s="290" t="s">
        <v>1915</v>
      </c>
      <c r="Q135" s="185" t="s">
        <v>1914</v>
      </c>
      <c r="R135" s="183"/>
      <c r="V135" s="184" t="str">
        <f t="shared" si="13"/>
        <v/>
      </c>
    </row>
    <row r="136" spans="1:50">
      <c r="A136" s="14">
        <v>40015</v>
      </c>
      <c r="B136" s="7" t="s">
        <v>270</v>
      </c>
      <c r="C136" s="74" t="s">
        <v>115</v>
      </c>
      <c r="D136" s="9" t="s">
        <v>1682</v>
      </c>
      <c r="E136" s="2" t="str">
        <f t="shared" si="11"/>
        <v>Rejstřík</v>
      </c>
      <c r="F136" s="2" t="str">
        <f t="shared" si="14"/>
        <v>Rejstřík-XML</v>
      </c>
      <c r="G136" s="194" t="s">
        <v>1188</v>
      </c>
      <c r="H136" s="200" t="s">
        <v>1189</v>
      </c>
      <c r="I136" s="283">
        <v>34525</v>
      </c>
      <c r="J136" s="194" t="s">
        <v>120</v>
      </c>
      <c r="K136" s="355" t="str">
        <f t="shared" si="12"/>
        <v/>
      </c>
      <c r="L136" s="288" t="str">
        <f>IF(OR('Odvody, členové'!H133=0,'Odvody, členové'!K133=0),"!!!","OK")</f>
        <v>OK</v>
      </c>
      <c r="M136" s="181"/>
      <c r="N136" s="182">
        <v>732249187</v>
      </c>
      <c r="O136" s="290"/>
      <c r="P136" s="290" t="s">
        <v>1512</v>
      </c>
      <c r="Q136" s="180" t="s">
        <v>484</v>
      </c>
      <c r="R136" s="183"/>
      <c r="V136" s="184" t="str">
        <f t="shared" si="13"/>
        <v/>
      </c>
    </row>
    <row r="137" spans="1:50">
      <c r="A137" s="10">
        <v>40017</v>
      </c>
      <c r="B137" s="11" t="s">
        <v>622</v>
      </c>
      <c r="C137" s="75" t="s">
        <v>115</v>
      </c>
      <c r="D137" s="13" t="s">
        <v>1683</v>
      </c>
      <c r="E137" s="285" t="str">
        <f t="shared" si="11"/>
        <v>Rejstřík</v>
      </c>
      <c r="F137" s="285" t="str">
        <f t="shared" si="14"/>
        <v>Rejstřík-XML</v>
      </c>
      <c r="G137" s="286" t="s">
        <v>121</v>
      </c>
      <c r="H137" s="287" t="s">
        <v>1190</v>
      </c>
      <c r="I137" s="305"/>
      <c r="J137" s="286" t="s">
        <v>121</v>
      </c>
      <c r="K137" s="355" t="str">
        <f t="shared" si="12"/>
        <v/>
      </c>
      <c r="L137" s="288" t="str">
        <f>IF(OR('Odvody, členové'!H134=0,'Odvody, členové'!K134=0),"!!!","OK")</f>
        <v>OK</v>
      </c>
      <c r="M137" s="289"/>
      <c r="N137" s="290">
        <v>799503753</v>
      </c>
      <c r="O137" s="296"/>
      <c r="P137" s="296" t="s">
        <v>1513</v>
      </c>
      <c r="Q137" s="185" t="s">
        <v>1886</v>
      </c>
      <c r="R137" s="190"/>
      <c r="V137" s="184" t="str">
        <f t="shared" si="13"/>
        <v/>
      </c>
    </row>
    <row r="138" spans="1:50">
      <c r="A138" s="10">
        <v>40030</v>
      </c>
      <c r="B138" s="11" t="s">
        <v>292</v>
      </c>
      <c r="C138" s="75" t="s">
        <v>115</v>
      </c>
      <c r="D138" s="13" t="s">
        <v>1684</v>
      </c>
      <c r="E138" s="2" t="str">
        <f t="shared" si="11"/>
        <v>Rejstřík</v>
      </c>
      <c r="F138" s="2" t="str">
        <f t="shared" si="14"/>
        <v>Rejstřík-XML</v>
      </c>
      <c r="G138" s="194"/>
      <c r="H138" s="200" t="s">
        <v>1191</v>
      </c>
      <c r="I138" s="283">
        <v>33141</v>
      </c>
      <c r="J138" s="194" t="s">
        <v>122</v>
      </c>
      <c r="K138" s="355" t="str">
        <f t="shared" si="12"/>
        <v/>
      </c>
      <c r="L138" s="288" t="str">
        <f>IF(OR('Odvody, členové'!H135=0,'Odvody, členové'!K135=0),"!!!","OK")</f>
        <v>OK</v>
      </c>
      <c r="M138" s="181"/>
      <c r="N138" s="182">
        <v>721432401</v>
      </c>
      <c r="O138" s="182"/>
      <c r="P138" s="182" t="s">
        <v>1514</v>
      </c>
      <c r="Q138" s="185" t="s">
        <v>498</v>
      </c>
      <c r="R138" s="183"/>
      <c r="V138" s="184" t="str">
        <f t="shared" si="13"/>
        <v/>
      </c>
    </row>
    <row r="139" spans="1:50">
      <c r="A139" s="14">
        <v>40032</v>
      </c>
      <c r="B139" s="7" t="s">
        <v>448</v>
      </c>
      <c r="C139" s="74" t="s">
        <v>115</v>
      </c>
      <c r="D139" s="9" t="s">
        <v>1685</v>
      </c>
      <c r="E139" s="285" t="str">
        <f t="shared" si="11"/>
        <v>Rejstřík</v>
      </c>
      <c r="F139" s="285" t="str">
        <f t="shared" si="14"/>
        <v>Rejstřík-XML</v>
      </c>
      <c r="G139" s="286"/>
      <c r="H139" s="287" t="s">
        <v>1192</v>
      </c>
      <c r="I139" s="305">
        <v>33801</v>
      </c>
      <c r="J139" s="286" t="s">
        <v>123</v>
      </c>
      <c r="K139" s="355" t="s">
        <v>1832</v>
      </c>
      <c r="L139" s="288" t="str">
        <f>IF(OR('Odvody, členové'!H136=0,'Odvody, členové'!K136=0),"!!!","OK")</f>
        <v>OK</v>
      </c>
      <c r="M139" s="289"/>
      <c r="N139" s="290">
        <v>603792537</v>
      </c>
      <c r="O139" s="290"/>
      <c r="P139" s="290" t="s">
        <v>1515</v>
      </c>
      <c r="Q139" s="185" t="s">
        <v>553</v>
      </c>
      <c r="R139" s="183" t="s">
        <v>1843</v>
      </c>
      <c r="S139" s="186" t="s">
        <v>1844</v>
      </c>
      <c r="V139" s="184" t="str">
        <f t="shared" si="13"/>
        <v>ANO</v>
      </c>
      <c r="X139" s="184">
        <v>1</v>
      </c>
    </row>
    <row r="140" spans="1:50">
      <c r="A140" s="56">
        <v>40039</v>
      </c>
      <c r="B140" s="57" t="s">
        <v>617</v>
      </c>
      <c r="C140" s="75" t="s">
        <v>115</v>
      </c>
      <c r="D140" s="13" t="s">
        <v>1686</v>
      </c>
      <c r="E140" s="2" t="str">
        <f t="shared" si="11"/>
        <v>Rejstřík</v>
      </c>
      <c r="F140" s="2" t="str">
        <f t="shared" si="14"/>
        <v>Rejstřík-XML</v>
      </c>
      <c r="G140" s="194" t="s">
        <v>1193</v>
      </c>
      <c r="H140" s="200" t="s">
        <v>1194</v>
      </c>
      <c r="I140" s="283">
        <v>33101</v>
      </c>
      <c r="J140" s="194" t="s">
        <v>124</v>
      </c>
      <c r="K140" s="355" t="str">
        <f t="shared" si="12"/>
        <v/>
      </c>
      <c r="L140" s="288" t="str">
        <f>IF(OR('Odvody, členové'!H137=0,'Odvody, členové'!K137=0),"!!!","OK")</f>
        <v>!!!</v>
      </c>
      <c r="M140" s="181"/>
      <c r="N140" s="182">
        <v>733393778</v>
      </c>
      <c r="O140" s="182"/>
      <c r="P140" s="182" t="s">
        <v>1516</v>
      </c>
      <c r="Q140" s="185" t="s">
        <v>627</v>
      </c>
      <c r="R140" s="183"/>
      <c r="V140" s="184" t="str">
        <f t="shared" si="13"/>
        <v/>
      </c>
    </row>
    <row r="141" spans="1:50">
      <c r="A141" s="14">
        <v>40044</v>
      </c>
      <c r="B141" s="7" t="s">
        <v>271</v>
      </c>
      <c r="C141" s="74" t="s">
        <v>115</v>
      </c>
      <c r="D141" s="9" t="s">
        <v>1687</v>
      </c>
      <c r="E141" s="285" t="str">
        <f t="shared" si="11"/>
        <v>Rejstřík</v>
      </c>
      <c r="F141" s="285" t="str">
        <f t="shared" si="14"/>
        <v>Rejstřík-XML</v>
      </c>
      <c r="G141" s="286" t="s">
        <v>1195</v>
      </c>
      <c r="H141" s="287" t="s">
        <v>1196</v>
      </c>
      <c r="I141" s="305">
        <v>33027</v>
      </c>
      <c r="J141" s="286" t="s">
        <v>1197</v>
      </c>
      <c r="K141" s="355" t="str">
        <f t="shared" si="12"/>
        <v/>
      </c>
      <c r="L141" s="288" t="str">
        <f>IF(OR('Odvody, členové'!H138=0,'Odvody, členové'!K138=0),"!!!","OK")</f>
        <v>OK</v>
      </c>
      <c r="M141" s="289"/>
      <c r="N141" s="290">
        <v>737960990</v>
      </c>
      <c r="O141" s="290"/>
      <c r="P141" s="290" t="s">
        <v>1798</v>
      </c>
      <c r="Q141" s="188" t="s">
        <v>485</v>
      </c>
      <c r="R141" s="183"/>
      <c r="V141" s="184" t="str">
        <f t="shared" si="13"/>
        <v/>
      </c>
    </row>
    <row r="142" spans="1:50">
      <c r="A142" s="10">
        <v>40045</v>
      </c>
      <c r="B142" s="11" t="s">
        <v>256</v>
      </c>
      <c r="C142" s="75" t="s">
        <v>115</v>
      </c>
      <c r="D142" s="13" t="s">
        <v>1688</v>
      </c>
      <c r="E142" s="2" t="str">
        <f t="shared" si="11"/>
        <v>Rejstřík</v>
      </c>
      <c r="F142" s="2" t="str">
        <f t="shared" si="14"/>
        <v>Rejstřík-XML</v>
      </c>
      <c r="G142" s="194"/>
      <c r="H142" s="200" t="s">
        <v>1198</v>
      </c>
      <c r="I142" s="283">
        <v>33033</v>
      </c>
      <c r="J142" s="194" t="s">
        <v>126</v>
      </c>
      <c r="K142" s="355" t="str">
        <f t="shared" si="12"/>
        <v/>
      </c>
      <c r="L142" s="288" t="str">
        <f>IF(OR('Odvody, členové'!H139=0,'Odvody, členové'!K139=0),"!!!","OK")</f>
        <v>OK</v>
      </c>
      <c r="M142" s="181"/>
      <c r="N142" s="182">
        <v>720330322</v>
      </c>
      <c r="O142" s="182" t="s">
        <v>220</v>
      </c>
      <c r="P142" s="182" t="s">
        <v>1517</v>
      </c>
      <c r="Q142" s="185" t="s">
        <v>475</v>
      </c>
      <c r="R142" s="183"/>
      <c r="V142" s="184" t="str">
        <f t="shared" si="13"/>
        <v/>
      </c>
    </row>
    <row r="143" spans="1:50">
      <c r="A143" s="6">
        <v>40055</v>
      </c>
      <c r="B143" s="53" t="s">
        <v>260</v>
      </c>
      <c r="C143" s="76" t="s">
        <v>115</v>
      </c>
      <c r="D143" s="55" t="s">
        <v>1689</v>
      </c>
      <c r="E143" s="285" t="str">
        <f t="shared" si="11"/>
        <v>Rejstřík</v>
      </c>
      <c r="F143" s="285" t="str">
        <f t="shared" si="14"/>
        <v>Rejstřík-XML</v>
      </c>
      <c r="G143" s="286" t="s">
        <v>127</v>
      </c>
      <c r="H143" s="287" t="s">
        <v>1199</v>
      </c>
      <c r="I143" s="305"/>
      <c r="J143" s="286" t="s">
        <v>139</v>
      </c>
      <c r="K143" s="355" t="s">
        <v>1832</v>
      </c>
      <c r="L143" s="288" t="str">
        <f>IF(OR('Odvody, členové'!H140=0,'Odvody, členové'!K140=0),"!!!","OK")</f>
        <v>OK</v>
      </c>
      <c r="M143" s="289"/>
      <c r="N143" s="290">
        <v>606123083</v>
      </c>
      <c r="O143" s="290"/>
      <c r="P143" s="290" t="s">
        <v>734</v>
      </c>
      <c r="Q143" s="180" t="s">
        <v>481</v>
      </c>
      <c r="R143" s="183"/>
      <c r="V143" s="184" t="str">
        <f t="shared" si="13"/>
        <v>ANO</v>
      </c>
      <c r="X143" s="184">
        <v>1</v>
      </c>
      <c r="AQ143" s="184">
        <v>1</v>
      </c>
      <c r="AX143" s="184">
        <v>1</v>
      </c>
    </row>
    <row r="144" spans="1:50">
      <c r="A144" s="10">
        <v>40056</v>
      </c>
      <c r="B144" s="11" t="s">
        <v>232</v>
      </c>
      <c r="C144" s="75" t="s">
        <v>115</v>
      </c>
      <c r="D144" s="13" t="s">
        <v>1690</v>
      </c>
      <c r="E144" s="2" t="str">
        <f t="shared" si="11"/>
        <v>Rejstřík</v>
      </c>
      <c r="F144" s="2" t="str">
        <f t="shared" si="14"/>
        <v>Rejstřík-XML</v>
      </c>
      <c r="G144" s="194"/>
      <c r="H144" s="200" t="s">
        <v>1200</v>
      </c>
      <c r="I144" s="283">
        <v>33443</v>
      </c>
      <c r="J144" s="194" t="s">
        <v>1201</v>
      </c>
      <c r="K144" s="355" t="str">
        <f t="shared" si="12"/>
        <v/>
      </c>
      <c r="L144" s="288" t="str">
        <f>IF(OR('Odvody, členové'!H141=0,'Odvody, členové'!K141=0),"!!!","OK")</f>
        <v>OK</v>
      </c>
      <c r="M144" s="181"/>
      <c r="N144" s="182">
        <v>602258403</v>
      </c>
      <c r="O144" s="182"/>
      <c r="P144" s="182" t="s">
        <v>1518</v>
      </c>
      <c r="Q144" s="185" t="s">
        <v>598</v>
      </c>
      <c r="R144" s="183"/>
      <c r="V144" s="184" t="str">
        <f t="shared" si="13"/>
        <v/>
      </c>
    </row>
    <row r="145" spans="1:52">
      <c r="A145" s="18">
        <v>40057</v>
      </c>
      <c r="B145" s="19" t="s">
        <v>343</v>
      </c>
      <c r="C145" s="77" t="s">
        <v>115</v>
      </c>
      <c r="D145" s="27" t="s">
        <v>1691</v>
      </c>
      <c r="E145" s="285" t="str">
        <f t="shared" si="11"/>
        <v>Rejstřík</v>
      </c>
      <c r="F145" s="285" t="str">
        <f t="shared" si="14"/>
        <v>Rejstřík-XML</v>
      </c>
      <c r="G145" s="286"/>
      <c r="H145" s="287" t="s">
        <v>1096</v>
      </c>
      <c r="I145" s="305">
        <v>33501</v>
      </c>
      <c r="J145" s="286" t="s">
        <v>129</v>
      </c>
      <c r="K145" s="355" t="str">
        <f t="shared" si="12"/>
        <v/>
      </c>
      <c r="L145" s="288" t="str">
        <f>IF(OR('Odvody, členové'!H142=0,'Odvody, členové'!K142=0),"!!!","OK")</f>
        <v>OK</v>
      </c>
      <c r="M145" s="289"/>
      <c r="N145" s="290">
        <v>724822953</v>
      </c>
      <c r="O145" s="290"/>
      <c r="P145" s="290" t="s">
        <v>1519</v>
      </c>
      <c r="Q145" s="180" t="s">
        <v>532</v>
      </c>
      <c r="R145" s="183"/>
      <c r="V145" s="184" t="str">
        <f t="shared" si="13"/>
        <v/>
      </c>
    </row>
    <row r="146" spans="1:52">
      <c r="A146" s="14">
        <v>40058</v>
      </c>
      <c r="B146" s="7" t="s">
        <v>420</v>
      </c>
      <c r="C146" s="74" t="s">
        <v>115</v>
      </c>
      <c r="D146" s="9" t="s">
        <v>1692</v>
      </c>
      <c r="E146" s="2" t="str">
        <f t="shared" si="11"/>
        <v>Rejstřík</v>
      </c>
      <c r="F146" s="2" t="str">
        <f t="shared" si="14"/>
        <v>Rejstřík-XML</v>
      </c>
      <c r="G146" s="194"/>
      <c r="H146" s="200" t="s">
        <v>1035</v>
      </c>
      <c r="I146" s="283">
        <v>33209</v>
      </c>
      <c r="J146" s="194" t="s">
        <v>130</v>
      </c>
      <c r="K146" s="355" t="s">
        <v>1832</v>
      </c>
      <c r="L146" s="288" t="str">
        <f>IF(OR('Odvody, členové'!H143=0,'Odvody, členové'!K143=0),"!!!","OK")</f>
        <v>OK</v>
      </c>
      <c r="M146" s="181"/>
      <c r="N146" s="182">
        <v>724329168</v>
      </c>
      <c r="O146" s="182"/>
      <c r="P146" s="182" t="s">
        <v>1520</v>
      </c>
      <c r="Q146" s="185" t="s">
        <v>691</v>
      </c>
      <c r="R146" s="183"/>
      <c r="S146" s="197" t="s">
        <v>1722</v>
      </c>
      <c r="T146" s="346"/>
      <c r="U146" s="346"/>
      <c r="V146" s="184" t="str">
        <f t="shared" si="13"/>
        <v>ANO</v>
      </c>
      <c r="Z146" s="184">
        <v>1</v>
      </c>
      <c r="AB146" s="184">
        <v>1</v>
      </c>
      <c r="AM146" s="184">
        <v>1</v>
      </c>
      <c r="AV146" s="184">
        <v>1</v>
      </c>
      <c r="AZ146" s="184">
        <v>1</v>
      </c>
    </row>
    <row r="147" spans="1:52">
      <c r="A147" s="10">
        <v>40061</v>
      </c>
      <c r="B147" s="11" t="s">
        <v>337</v>
      </c>
      <c r="C147" s="75" t="s">
        <v>115</v>
      </c>
      <c r="D147" s="13" t="s">
        <v>1693</v>
      </c>
      <c r="E147" s="285" t="str">
        <f t="shared" si="11"/>
        <v>Rejstřík</v>
      </c>
      <c r="F147" s="285" t="str">
        <f t="shared" si="14"/>
        <v>Rejstřík-XML</v>
      </c>
      <c r="G147" s="286" t="s">
        <v>1202</v>
      </c>
      <c r="H147" s="287" t="s">
        <v>1203</v>
      </c>
      <c r="I147" s="305">
        <v>33214</v>
      </c>
      <c r="J147" s="286" t="s">
        <v>131</v>
      </c>
      <c r="K147" s="355" t="str">
        <f t="shared" si="12"/>
        <v/>
      </c>
      <c r="L147" s="288" t="str">
        <f>IF(OR('Odvody, členové'!H144=0,'Odvody, členové'!K144=0),"!!!","OK")</f>
        <v>!!!</v>
      </c>
      <c r="M147" s="289"/>
      <c r="N147" s="290">
        <v>607553536</v>
      </c>
      <c r="O147" s="290"/>
      <c r="P147" s="290" t="s">
        <v>1521</v>
      </c>
      <c r="Q147" s="180" t="s">
        <v>528</v>
      </c>
      <c r="R147" s="183"/>
      <c r="V147" s="184" t="str">
        <f t="shared" si="13"/>
        <v/>
      </c>
    </row>
    <row r="148" spans="1:52">
      <c r="A148" s="14">
        <v>40072</v>
      </c>
      <c r="B148" s="7" t="s">
        <v>364</v>
      </c>
      <c r="C148" s="74" t="s">
        <v>115</v>
      </c>
      <c r="D148" s="9" t="s">
        <v>1694</v>
      </c>
      <c r="E148" s="2" t="str">
        <f t="shared" si="11"/>
        <v>Rejstřík</v>
      </c>
      <c r="F148" s="2" t="str">
        <f t="shared" si="14"/>
        <v>Rejstřík-XML</v>
      </c>
      <c r="G148" s="194" t="s">
        <v>1204</v>
      </c>
      <c r="H148" s="200" t="s">
        <v>1205</v>
      </c>
      <c r="I148" s="283">
        <v>34561</v>
      </c>
      <c r="J148" s="194" t="s">
        <v>1206</v>
      </c>
      <c r="K148" s="355" t="str">
        <f t="shared" si="12"/>
        <v/>
      </c>
      <c r="L148" s="288" t="str">
        <f>IF(OR('Odvody, členové'!H145=0,'Odvody, členové'!K145=0),"!!!","OK")</f>
        <v>OK</v>
      </c>
      <c r="M148" s="181"/>
      <c r="N148" s="182">
        <v>724361973</v>
      </c>
      <c r="O148" s="182"/>
      <c r="P148" s="182" t="s">
        <v>1522</v>
      </c>
      <c r="Q148" s="185" t="s">
        <v>563</v>
      </c>
      <c r="R148" s="183"/>
      <c r="V148" s="184" t="str">
        <f t="shared" si="13"/>
        <v/>
      </c>
    </row>
    <row r="149" spans="1:52">
      <c r="A149" s="10">
        <v>40075</v>
      </c>
      <c r="B149" s="11" t="s">
        <v>357</v>
      </c>
      <c r="C149" s="75" t="s">
        <v>115</v>
      </c>
      <c r="D149" s="13" t="s">
        <v>1695</v>
      </c>
      <c r="E149" s="285" t="str">
        <f t="shared" si="11"/>
        <v>Rejstřík</v>
      </c>
      <c r="F149" s="285" t="str">
        <f t="shared" si="14"/>
        <v>Rejstřík-XML</v>
      </c>
      <c r="G149" s="286" t="s">
        <v>1207</v>
      </c>
      <c r="H149" s="287" t="s">
        <v>1208</v>
      </c>
      <c r="I149" s="305">
        <v>32100</v>
      </c>
      <c r="J149" s="286" t="s">
        <v>1209</v>
      </c>
      <c r="K149" s="355" t="str">
        <f t="shared" si="12"/>
        <v/>
      </c>
      <c r="L149" s="288" t="str">
        <f>IF(OR('Odvody, členové'!H146=0,'Odvody, členové'!K146=0),"!!!","OK")</f>
        <v>OK</v>
      </c>
      <c r="M149" s="289"/>
      <c r="N149" s="290">
        <v>604572966</v>
      </c>
      <c r="O149" s="290"/>
      <c r="P149" s="290" t="s">
        <v>1523</v>
      </c>
      <c r="Q149" s="180" t="s">
        <v>1877</v>
      </c>
      <c r="R149" s="183"/>
      <c r="V149" s="184" t="str">
        <f t="shared" si="13"/>
        <v/>
      </c>
    </row>
    <row r="150" spans="1:52">
      <c r="A150" s="14">
        <v>40086</v>
      </c>
      <c r="B150" s="7" t="s">
        <v>425</v>
      </c>
      <c r="C150" s="74" t="s">
        <v>115</v>
      </c>
      <c r="D150" s="9" t="s">
        <v>1696</v>
      </c>
      <c r="E150" s="2" t="str">
        <f t="shared" si="11"/>
        <v>Rejstřík</v>
      </c>
      <c r="F150" s="2" t="str">
        <f t="shared" si="14"/>
        <v>Rejstřík-XML</v>
      </c>
      <c r="G150" s="194"/>
      <c r="H150" s="200" t="s">
        <v>1145</v>
      </c>
      <c r="I150" s="283">
        <v>34532</v>
      </c>
      <c r="J150" s="194" t="s">
        <v>1210</v>
      </c>
      <c r="K150" s="355" t="str">
        <f t="shared" si="12"/>
        <v/>
      </c>
      <c r="L150" s="288" t="str">
        <f>IF(OR('Odvody, členové'!H147=0,'Odvody, členové'!K147=0),"!!!","OK")</f>
        <v>OK</v>
      </c>
      <c r="M150" s="181"/>
      <c r="N150" s="182">
        <v>607165428</v>
      </c>
      <c r="O150" s="182"/>
      <c r="P150" s="182" t="s">
        <v>1904</v>
      </c>
      <c r="Q150" s="185" t="s">
        <v>623</v>
      </c>
      <c r="R150" s="183"/>
      <c r="V150" s="184" t="str">
        <f t="shared" si="13"/>
        <v/>
      </c>
    </row>
    <row r="151" spans="1:52">
      <c r="A151" s="10">
        <v>40093</v>
      </c>
      <c r="B151" s="11" t="s">
        <v>250</v>
      </c>
      <c r="C151" s="75" t="s">
        <v>115</v>
      </c>
      <c r="D151" s="13" t="s">
        <v>1697</v>
      </c>
      <c r="E151" s="285" t="str">
        <f t="shared" si="11"/>
        <v>Rejstřík</v>
      </c>
      <c r="F151" s="285" t="str">
        <f t="shared" si="14"/>
        <v>Rejstřík-XML</v>
      </c>
      <c r="G151" s="286"/>
      <c r="H151" s="287" t="s">
        <v>1211</v>
      </c>
      <c r="I151" s="305">
        <v>33822</v>
      </c>
      <c r="J151" s="286" t="s">
        <v>135</v>
      </c>
      <c r="K151" s="355" t="str">
        <f t="shared" si="12"/>
        <v/>
      </c>
      <c r="L151" s="288" t="str">
        <f>IF(OR('Odvody, členové'!H148=0,'Odvody, členové'!K148=0),"!!!","OK")</f>
        <v>OK</v>
      </c>
      <c r="M151" s="289"/>
      <c r="N151" s="290">
        <v>602471097</v>
      </c>
      <c r="O151" s="290"/>
      <c r="P151" s="290" t="s">
        <v>1524</v>
      </c>
      <c r="Q151" s="180" t="s">
        <v>599</v>
      </c>
      <c r="R151" s="183"/>
      <c r="V151" s="184" t="str">
        <f t="shared" si="13"/>
        <v/>
      </c>
    </row>
    <row r="152" spans="1:52">
      <c r="A152" s="14">
        <v>40152</v>
      </c>
      <c r="B152" s="7" t="s">
        <v>383</v>
      </c>
      <c r="C152" s="74" t="s">
        <v>115</v>
      </c>
      <c r="D152" s="9" t="s">
        <v>1698</v>
      </c>
      <c r="E152" s="2" t="str">
        <f t="shared" si="11"/>
        <v>Rejstřík</v>
      </c>
      <c r="F152" s="2" t="str">
        <f t="shared" si="14"/>
        <v>Rejstřík-XML</v>
      </c>
      <c r="G152" s="194" t="s">
        <v>1212</v>
      </c>
      <c r="H152" s="200" t="s">
        <v>1213</v>
      </c>
      <c r="I152" s="283">
        <v>33452</v>
      </c>
      <c r="J152" s="194" t="s">
        <v>1214</v>
      </c>
      <c r="K152" s="355" t="str">
        <f t="shared" si="12"/>
        <v/>
      </c>
      <c r="L152" s="288" t="str">
        <f>IF(OR('Odvody, členové'!H149=0,'Odvody, členové'!K149=0),"!!!","OK")</f>
        <v>OK</v>
      </c>
      <c r="M152" s="181"/>
      <c r="N152" s="182">
        <v>603472464</v>
      </c>
      <c r="O152" s="182"/>
      <c r="P152" s="182" t="s">
        <v>1525</v>
      </c>
      <c r="Q152" s="185" t="s">
        <v>575</v>
      </c>
      <c r="R152" s="183"/>
      <c r="V152" s="184" t="str">
        <f t="shared" si="13"/>
        <v/>
      </c>
    </row>
    <row r="153" spans="1:52">
      <c r="A153" s="10">
        <v>40155</v>
      </c>
      <c r="B153" s="11" t="s">
        <v>289</v>
      </c>
      <c r="C153" s="75" t="s">
        <v>115</v>
      </c>
      <c r="D153" s="13" t="s">
        <v>1699</v>
      </c>
      <c r="E153" s="285" t="str">
        <f t="shared" si="11"/>
        <v>Rejstřík</v>
      </c>
      <c r="F153" s="285" t="str">
        <f t="shared" si="14"/>
        <v>Rejstřík-XML</v>
      </c>
      <c r="G153" s="286"/>
      <c r="H153" s="287" t="s">
        <v>1215</v>
      </c>
      <c r="I153" s="305">
        <v>33501</v>
      </c>
      <c r="J153" s="286" t="s">
        <v>137</v>
      </c>
      <c r="K153" s="355" t="str">
        <f t="shared" si="12"/>
        <v/>
      </c>
      <c r="L153" s="288" t="str">
        <f>IF(OR('Odvody, členové'!H150=0,'Odvody, členové'!K150=0),"!!!","OK")</f>
        <v>OK</v>
      </c>
      <c r="M153" s="289"/>
      <c r="N153" s="290">
        <v>722507706</v>
      </c>
      <c r="O153" s="290"/>
      <c r="P153" s="290" t="s">
        <v>1526</v>
      </c>
      <c r="Q153" s="120" t="s">
        <v>1881</v>
      </c>
      <c r="V153" s="184" t="str">
        <f t="shared" si="13"/>
        <v/>
      </c>
    </row>
    <row r="154" spans="1:52">
      <c r="A154" s="14">
        <v>40170</v>
      </c>
      <c r="B154" s="7" t="s">
        <v>300</v>
      </c>
      <c r="C154" s="74" t="s">
        <v>115</v>
      </c>
      <c r="D154" s="9" t="s">
        <v>1700</v>
      </c>
      <c r="E154" s="2" t="str">
        <f t="shared" si="11"/>
        <v>Rejstřík</v>
      </c>
      <c r="F154" s="2" t="str">
        <f t="shared" si="14"/>
        <v>Rejstřík-XML</v>
      </c>
      <c r="G154" s="194" t="s">
        <v>1216</v>
      </c>
      <c r="H154" s="200" t="s">
        <v>1217</v>
      </c>
      <c r="I154" s="283">
        <v>34201</v>
      </c>
      <c r="J154" s="194" t="s">
        <v>1218</v>
      </c>
      <c r="K154" s="355" t="str">
        <f t="shared" si="12"/>
        <v/>
      </c>
      <c r="L154" s="288" t="str">
        <f>IF(OR('Odvody, členové'!H151=0,'Odvody, členové'!K151=0),"!!!","OK")</f>
        <v>OK</v>
      </c>
      <c r="M154" s="181"/>
      <c r="N154" s="182">
        <v>732257972</v>
      </c>
      <c r="O154" s="182"/>
      <c r="P154" s="361" t="s">
        <v>1880</v>
      </c>
      <c r="Q154" s="131" t="s">
        <v>1881</v>
      </c>
      <c r="V154" s="184" t="str">
        <f t="shared" si="13"/>
        <v/>
      </c>
    </row>
    <row r="155" spans="1:52">
      <c r="A155" s="10">
        <v>40176</v>
      </c>
      <c r="B155" s="11" t="s">
        <v>697</v>
      </c>
      <c r="C155" s="75" t="s">
        <v>115</v>
      </c>
      <c r="D155" s="48" t="s">
        <v>1701</v>
      </c>
      <c r="E155" s="285" t="str">
        <f t="shared" si="11"/>
        <v>Rejstřík</v>
      </c>
      <c r="F155" s="285" t="str">
        <f t="shared" si="14"/>
        <v>Rejstřík-XML</v>
      </c>
      <c r="G155" s="286" t="s">
        <v>1219</v>
      </c>
      <c r="H155" s="287" t="s">
        <v>1194</v>
      </c>
      <c r="I155" s="305">
        <v>33561</v>
      </c>
      <c r="J155" s="286" t="s">
        <v>139</v>
      </c>
      <c r="K155" s="355" t="s">
        <v>1832</v>
      </c>
      <c r="L155" s="288" t="str">
        <f>IF(OR('Odvody, členové'!H152=0,'Odvody, členové'!K152=0),"!!!","OK")</f>
        <v>OK</v>
      </c>
      <c r="M155" s="289"/>
      <c r="N155" s="290">
        <v>724635309</v>
      </c>
      <c r="O155" s="290"/>
      <c r="P155" s="290" t="s">
        <v>1527</v>
      </c>
      <c r="Q155" s="185" t="s">
        <v>478</v>
      </c>
      <c r="R155" s="183"/>
      <c r="S155" s="197" t="s">
        <v>1868</v>
      </c>
      <c r="T155" s="364" t="s">
        <v>1869</v>
      </c>
      <c r="V155" s="184" t="str">
        <f t="shared" si="13"/>
        <v>ANO</v>
      </c>
      <c r="X155" s="184">
        <v>1</v>
      </c>
      <c r="AV155" s="184">
        <v>1</v>
      </c>
    </row>
    <row r="156" spans="1:52">
      <c r="A156" s="10">
        <v>40187</v>
      </c>
      <c r="B156" s="11" t="s">
        <v>663</v>
      </c>
      <c r="C156" s="75" t="s">
        <v>115</v>
      </c>
      <c r="D156" s="48" t="s">
        <v>664</v>
      </c>
      <c r="E156" s="2" t="str">
        <f t="shared" si="11"/>
        <v>Rejstřík</v>
      </c>
      <c r="F156" s="2" t="str">
        <f t="shared" si="14"/>
        <v>Rejstřík-XML</v>
      </c>
      <c r="G156" s="194" t="s">
        <v>1220</v>
      </c>
      <c r="H156" s="200" t="s">
        <v>1221</v>
      </c>
      <c r="I156" s="283">
        <v>34701</v>
      </c>
      <c r="J156" s="194" t="s">
        <v>1222</v>
      </c>
      <c r="K156" s="355" t="str">
        <f t="shared" si="12"/>
        <v/>
      </c>
      <c r="L156" s="288" t="str">
        <f>IF(OR('Odvody, členové'!H153=0,'Odvody, členové'!K153=0),"!!!","OK")</f>
        <v>OK</v>
      </c>
      <c r="M156" s="181"/>
      <c r="N156" s="182">
        <v>603895470</v>
      </c>
      <c r="O156" s="182"/>
      <c r="P156" s="182" t="s">
        <v>1528</v>
      </c>
      <c r="Q156" s="180" t="s">
        <v>665</v>
      </c>
      <c r="R156" s="183"/>
      <c r="V156" s="184" t="str">
        <f t="shared" si="13"/>
        <v/>
      </c>
    </row>
    <row r="157" spans="1:52" ht="15.75" thickBot="1">
      <c r="A157" s="28">
        <v>400</v>
      </c>
      <c r="B157" s="58" t="s">
        <v>413</v>
      </c>
      <c r="C157" s="78" t="s">
        <v>115</v>
      </c>
      <c r="D157" s="79" t="s">
        <v>1702</v>
      </c>
      <c r="E157" s="307" t="str">
        <f t="shared" si="11"/>
        <v>Rejstřík</v>
      </c>
      <c r="F157" s="307" t="str">
        <f t="shared" si="14"/>
        <v>Rejstřík-XML</v>
      </c>
      <c r="G157" s="335" t="s">
        <v>127</v>
      </c>
      <c r="H157" s="309" t="s">
        <v>1199</v>
      </c>
      <c r="I157" s="336">
        <v>33561</v>
      </c>
      <c r="J157" s="335" t="s">
        <v>139</v>
      </c>
      <c r="K157" s="355" t="str">
        <f t="shared" si="12"/>
        <v/>
      </c>
      <c r="L157" s="288" t="str">
        <f>IF(OR('Odvody, členové'!H154=0,'Odvody, členové'!K154=0),"!!!","OK")</f>
        <v>OK</v>
      </c>
      <c r="M157" s="311"/>
      <c r="N157" s="312">
        <v>606123083</v>
      </c>
      <c r="O157" s="312"/>
      <c r="P157" s="312" t="s">
        <v>734</v>
      </c>
      <c r="Q157" s="337" t="s">
        <v>481</v>
      </c>
      <c r="R157" s="183"/>
      <c r="V157" s="184" t="str">
        <f t="shared" si="13"/>
        <v/>
      </c>
    </row>
    <row r="158" spans="1:52" ht="15.75" thickTop="1">
      <c r="A158" s="18">
        <v>20021</v>
      </c>
      <c r="B158" s="19" t="s">
        <v>449</v>
      </c>
      <c r="C158" s="80" t="s">
        <v>140</v>
      </c>
      <c r="D158" s="27" t="s">
        <v>1703</v>
      </c>
      <c r="E158" s="2" t="str">
        <f t="shared" si="11"/>
        <v>Rejstřík</v>
      </c>
      <c r="F158" s="2" t="str">
        <f t="shared" si="14"/>
        <v>Rejstřík-XML</v>
      </c>
      <c r="G158" s="194" t="s">
        <v>1223</v>
      </c>
      <c r="H158" s="200" t="s">
        <v>1224</v>
      </c>
      <c r="I158" s="283">
        <v>28002</v>
      </c>
      <c r="J158" s="194" t="s">
        <v>1225</v>
      </c>
      <c r="K158" s="355" t="str">
        <f t="shared" si="12"/>
        <v/>
      </c>
      <c r="L158" s="288" t="str">
        <f>IF(OR('Odvody, členové'!H155=0,'Odvody, členové'!K155=0),"!!!","OK")</f>
        <v>OK</v>
      </c>
      <c r="M158" s="181"/>
      <c r="N158" s="182">
        <v>606443151</v>
      </c>
      <c r="O158" s="182"/>
      <c r="P158" s="182" t="s">
        <v>1529</v>
      </c>
      <c r="Q158" s="189" t="s">
        <v>549</v>
      </c>
      <c r="R158" s="183"/>
      <c r="V158" s="184" t="str">
        <f t="shared" si="13"/>
        <v/>
      </c>
    </row>
    <row r="159" spans="1:52">
      <c r="A159" s="14">
        <v>20022</v>
      </c>
      <c r="B159" s="7" t="s">
        <v>673</v>
      </c>
      <c r="C159" s="81" t="s">
        <v>140</v>
      </c>
      <c r="D159" s="9" t="s">
        <v>1704</v>
      </c>
      <c r="E159" s="285" t="str">
        <f t="shared" si="11"/>
        <v>Rejstřík</v>
      </c>
      <c r="F159" s="285" t="str">
        <f t="shared" si="14"/>
        <v>Rejstřík-XML</v>
      </c>
      <c r="G159" s="286" t="s">
        <v>1226</v>
      </c>
      <c r="H159" s="287" t="s">
        <v>1227</v>
      </c>
      <c r="I159" s="305">
        <v>28922</v>
      </c>
      <c r="J159" s="286" t="s">
        <v>1228</v>
      </c>
      <c r="K159" s="355" t="s">
        <v>1832</v>
      </c>
      <c r="L159" s="288" t="str">
        <f>IF(OR('Odvody, členové'!H156=0,'Odvody, členové'!K156=0),"!!!","OK")</f>
        <v>OK</v>
      </c>
      <c r="M159" s="289"/>
      <c r="N159" s="290">
        <v>702125402</v>
      </c>
      <c r="O159" s="290"/>
      <c r="P159" s="290" t="s">
        <v>759</v>
      </c>
      <c r="Q159" s="189" t="s">
        <v>675</v>
      </c>
      <c r="R159" s="183"/>
      <c r="V159" s="184" t="str">
        <f t="shared" si="13"/>
        <v>ANO</v>
      </c>
      <c r="X159" s="184">
        <v>1</v>
      </c>
      <c r="AB159" s="184">
        <v>1</v>
      </c>
      <c r="AU159" s="184">
        <v>1</v>
      </c>
      <c r="AV159" s="184">
        <v>1</v>
      </c>
    </row>
    <row r="160" spans="1:52">
      <c r="A160" s="10">
        <v>20023</v>
      </c>
      <c r="B160" s="11" t="s">
        <v>397</v>
      </c>
      <c r="C160" s="82" t="s">
        <v>140</v>
      </c>
      <c r="D160" s="13" t="s">
        <v>1705</v>
      </c>
      <c r="E160" s="2" t="str">
        <f t="shared" si="11"/>
        <v>Rejstřík</v>
      </c>
      <c r="F160" s="2" t="str">
        <f t="shared" si="14"/>
        <v>Rejstřík-XML</v>
      </c>
      <c r="G160" s="194" t="s">
        <v>1229</v>
      </c>
      <c r="H160" s="200" t="s">
        <v>1230</v>
      </c>
      <c r="I160" s="283">
        <v>28531</v>
      </c>
      <c r="J160" s="194" t="s">
        <v>142</v>
      </c>
      <c r="K160" s="355" t="str">
        <f t="shared" si="12"/>
        <v/>
      </c>
      <c r="L160" s="288" t="str">
        <f>IF(OR('Odvody, členové'!H157=0,'Odvody, členové'!K157=0),"!!!","OK")</f>
        <v>OK</v>
      </c>
      <c r="M160" s="181"/>
      <c r="N160" s="182">
        <v>723015537</v>
      </c>
      <c r="O160" s="182"/>
      <c r="P160" s="182" t="s">
        <v>1530</v>
      </c>
      <c r="Q160" s="189" t="s">
        <v>587</v>
      </c>
      <c r="R160" s="183"/>
      <c r="V160" s="184" t="str">
        <f t="shared" si="13"/>
        <v/>
      </c>
    </row>
    <row r="161" spans="1:50">
      <c r="A161" s="14">
        <v>20024</v>
      </c>
      <c r="B161" s="7" t="s">
        <v>402</v>
      </c>
      <c r="C161" s="81" t="s">
        <v>140</v>
      </c>
      <c r="D161" s="9" t="s">
        <v>836</v>
      </c>
      <c r="E161" s="285" t="str">
        <f t="shared" si="11"/>
        <v>Rejstřík</v>
      </c>
      <c r="F161" s="285" t="str">
        <f t="shared" si="14"/>
        <v>Rejstřík-XML</v>
      </c>
      <c r="G161" s="286"/>
      <c r="H161" s="287" t="s">
        <v>1103</v>
      </c>
      <c r="I161" s="305">
        <v>28401</v>
      </c>
      <c r="J161" s="286" t="s">
        <v>1231</v>
      </c>
      <c r="K161" s="355" t="s">
        <v>1832</v>
      </c>
      <c r="L161" s="288" t="str">
        <f>IF(OR('Odvody, členové'!H158=0,'Odvody, členové'!K158=0),"!!!","OK")</f>
        <v>OK</v>
      </c>
      <c r="M161" s="289"/>
      <c r="N161" s="290">
        <v>602128913</v>
      </c>
      <c r="O161" s="290"/>
      <c r="P161" s="290" t="s">
        <v>838</v>
      </c>
      <c r="Q161" s="180" t="s">
        <v>588</v>
      </c>
      <c r="R161" s="183"/>
      <c r="S161" s="197" t="s">
        <v>837</v>
      </c>
      <c r="T161" s="346"/>
      <c r="U161" s="346"/>
      <c r="V161" s="184" t="str">
        <f t="shared" si="13"/>
        <v>ANO</v>
      </c>
      <c r="AA161" s="184">
        <v>1</v>
      </c>
    </row>
    <row r="162" spans="1:50">
      <c r="A162" s="10">
        <v>20027</v>
      </c>
      <c r="B162" s="11" t="s">
        <v>296</v>
      </c>
      <c r="C162" s="82" t="s">
        <v>140</v>
      </c>
      <c r="D162" s="13" t="s">
        <v>846</v>
      </c>
      <c r="E162" s="2" t="str">
        <f t="shared" si="11"/>
        <v>Rejstřík</v>
      </c>
      <c r="F162" s="2" t="str">
        <f t="shared" si="14"/>
        <v>Rejstřík-XML</v>
      </c>
      <c r="G162" s="194" t="s">
        <v>1232</v>
      </c>
      <c r="H162" s="200" t="s">
        <v>1233</v>
      </c>
      <c r="I162" s="283">
        <v>28001</v>
      </c>
      <c r="J162" s="194" t="s">
        <v>1234</v>
      </c>
      <c r="K162" s="355" t="s">
        <v>1832</v>
      </c>
      <c r="L162" s="288" t="str">
        <f>IF(OR('Odvody, členové'!H159=0,'Odvody, členové'!K159=0),"!!!","OK")</f>
        <v>OK</v>
      </c>
      <c r="M162" s="181"/>
      <c r="N162" s="182">
        <v>602430524</v>
      </c>
      <c r="O162" s="182"/>
      <c r="P162" s="182" t="s">
        <v>844</v>
      </c>
      <c r="Q162" s="186" t="s">
        <v>843</v>
      </c>
      <c r="R162" s="185" t="s">
        <v>690</v>
      </c>
      <c r="S162" s="197" t="s">
        <v>845</v>
      </c>
      <c r="T162" s="346"/>
      <c r="U162" s="346"/>
      <c r="V162" s="184" t="str">
        <f t="shared" si="13"/>
        <v>ANO</v>
      </c>
      <c r="AK162" s="184">
        <v>1</v>
      </c>
    </row>
    <row r="163" spans="1:50">
      <c r="A163" s="14">
        <v>20031</v>
      </c>
      <c r="B163" s="7" t="s">
        <v>392</v>
      </c>
      <c r="C163" s="81" t="s">
        <v>140</v>
      </c>
      <c r="D163" s="9" t="s">
        <v>1706</v>
      </c>
      <c r="E163" s="285" t="str">
        <f t="shared" si="11"/>
        <v>Rejstřík</v>
      </c>
      <c r="F163" s="285" t="str">
        <f t="shared" si="14"/>
        <v>Rejstřík-XML</v>
      </c>
      <c r="G163" s="286"/>
      <c r="H163" s="287" t="s">
        <v>1235</v>
      </c>
      <c r="I163" s="305">
        <v>28521</v>
      </c>
      <c r="J163" s="286" t="s">
        <v>143</v>
      </c>
      <c r="K163" s="355" t="str">
        <f t="shared" si="12"/>
        <v/>
      </c>
      <c r="L163" s="288" t="str">
        <f>IF(OR('Odvody, členové'!H160=0,'Odvody, členové'!K160=0),"!!!","OK")</f>
        <v>OK</v>
      </c>
      <c r="M163" s="289"/>
      <c r="N163" s="290">
        <v>723400636</v>
      </c>
      <c r="O163" s="290"/>
      <c r="P163" s="290" t="s">
        <v>1531</v>
      </c>
      <c r="Q163" s="180" t="s">
        <v>684</v>
      </c>
      <c r="R163" s="183"/>
      <c r="V163" s="184" t="str">
        <f t="shared" si="13"/>
        <v/>
      </c>
    </row>
    <row r="164" spans="1:50">
      <c r="A164" s="10">
        <v>20036</v>
      </c>
      <c r="B164" s="11" t="s">
        <v>400</v>
      </c>
      <c r="C164" s="82" t="s">
        <v>140</v>
      </c>
      <c r="D164" s="13" t="s">
        <v>1707</v>
      </c>
      <c r="E164" s="2" t="str">
        <f t="shared" si="11"/>
        <v>Rejstřík</v>
      </c>
      <c r="F164" s="2" t="str">
        <f t="shared" si="14"/>
        <v>Rejstřík-XML</v>
      </c>
      <c r="G164" s="194" t="s">
        <v>1236</v>
      </c>
      <c r="H164" s="200" t="s">
        <v>1237</v>
      </c>
      <c r="I164" s="283">
        <v>27713</v>
      </c>
      <c r="J164" s="194" t="s">
        <v>144</v>
      </c>
      <c r="K164" s="355" t="str">
        <f t="shared" si="12"/>
        <v/>
      </c>
      <c r="L164" s="288" t="str">
        <f>IF(OR('Odvody, členové'!H161=0,'Odvody, členové'!K161=0),"!!!","OK")</f>
        <v>OK</v>
      </c>
      <c r="M164" s="181"/>
      <c r="N164" s="182">
        <v>723731727</v>
      </c>
      <c r="O164" s="182"/>
      <c r="P164" s="182" t="s">
        <v>1532</v>
      </c>
      <c r="Q164" s="185" t="s">
        <v>583</v>
      </c>
      <c r="R164" s="183"/>
      <c r="V164" s="184" t="str">
        <f t="shared" si="13"/>
        <v/>
      </c>
    </row>
    <row r="165" spans="1:50">
      <c r="A165" s="14">
        <v>20038</v>
      </c>
      <c r="B165" s="7" t="s">
        <v>369</v>
      </c>
      <c r="C165" s="81" t="s">
        <v>140</v>
      </c>
      <c r="D165" s="9" t="s">
        <v>1708</v>
      </c>
      <c r="E165" s="285" t="str">
        <f t="shared" si="11"/>
        <v>Rejstřík</v>
      </c>
      <c r="F165" s="285" t="str">
        <f t="shared" si="14"/>
        <v>Rejstřík-XML</v>
      </c>
      <c r="G165" s="286"/>
      <c r="H165" s="287" t="s">
        <v>1096</v>
      </c>
      <c r="I165" s="305">
        <v>54342</v>
      </c>
      <c r="J165" s="286" t="s">
        <v>1238</v>
      </c>
      <c r="K165" s="355" t="s">
        <v>1832</v>
      </c>
      <c r="L165" s="288" t="str">
        <f>IF(OR('Odvody, členové'!H162=0,'Odvody, členové'!K162=0),"!!!","OK")</f>
        <v>OK</v>
      </c>
      <c r="M165" s="289"/>
      <c r="N165" s="290">
        <v>737256854</v>
      </c>
      <c r="O165" s="290"/>
      <c r="P165" s="290" t="s">
        <v>863</v>
      </c>
      <c r="Q165" s="180" t="s">
        <v>566</v>
      </c>
      <c r="R165" s="183"/>
      <c r="V165" s="184" t="str">
        <f t="shared" si="13"/>
        <v>ANO</v>
      </c>
      <c r="AB165" s="184">
        <v>1</v>
      </c>
      <c r="AC165" s="184">
        <v>1</v>
      </c>
      <c r="AM165" s="184">
        <v>1</v>
      </c>
      <c r="AV165" s="184">
        <v>1</v>
      </c>
    </row>
    <row r="166" spans="1:50">
      <c r="A166" s="10">
        <v>20040</v>
      </c>
      <c r="B166" s="11" t="s">
        <v>285</v>
      </c>
      <c r="C166" s="82" t="s">
        <v>140</v>
      </c>
      <c r="D166" s="13" t="s">
        <v>800</v>
      </c>
      <c r="E166" s="2" t="str">
        <f t="shared" si="11"/>
        <v>Rejstřík</v>
      </c>
      <c r="F166" s="2" t="str">
        <f t="shared" si="14"/>
        <v>Rejstřík-XML</v>
      </c>
      <c r="G166" s="194" t="s">
        <v>1239</v>
      </c>
      <c r="H166" s="200" t="s">
        <v>1240</v>
      </c>
      <c r="I166" s="283">
        <v>27031</v>
      </c>
      <c r="J166" s="194" t="s">
        <v>1241</v>
      </c>
      <c r="K166" s="355" t="s">
        <v>1832</v>
      </c>
      <c r="L166" s="288" t="str">
        <f>IF(OR('Odvody, členové'!H163=0,'Odvody, členové'!K163=0),"!!!","OK")</f>
        <v>OK</v>
      </c>
      <c r="M166" s="181"/>
      <c r="N166" s="182">
        <v>602380923</v>
      </c>
      <c r="O166" s="182"/>
      <c r="P166" s="182" t="s">
        <v>1533</v>
      </c>
      <c r="Q166" s="185" t="s">
        <v>801</v>
      </c>
      <c r="R166" s="183"/>
      <c r="S166" s="186" t="s">
        <v>802</v>
      </c>
      <c r="T166" s="345"/>
      <c r="U166" s="345"/>
      <c r="V166" s="184" t="str">
        <f t="shared" si="13"/>
        <v>ANO</v>
      </c>
      <c r="X166" s="184">
        <v>1</v>
      </c>
    </row>
    <row r="167" spans="1:50">
      <c r="A167" s="10">
        <v>20045</v>
      </c>
      <c r="B167" s="11" t="s">
        <v>428</v>
      </c>
      <c r="C167" s="82" t="s">
        <v>140</v>
      </c>
      <c r="D167" s="13" t="s">
        <v>1709</v>
      </c>
      <c r="E167" s="285" t="str">
        <f t="shared" si="11"/>
        <v>Rejstřík</v>
      </c>
      <c r="F167" s="285" t="str">
        <f t="shared" si="14"/>
        <v>Rejstřík-XML</v>
      </c>
      <c r="G167" s="286" t="s">
        <v>1242</v>
      </c>
      <c r="H167" s="287" t="s">
        <v>1243</v>
      </c>
      <c r="I167" s="305">
        <v>28506</v>
      </c>
      <c r="J167" s="286" t="s">
        <v>1244</v>
      </c>
      <c r="K167" s="355" t="str">
        <f t="shared" si="12"/>
        <v/>
      </c>
      <c r="L167" s="288" t="str">
        <f>IF(OR('Odvody, členové'!H164=0,'Odvody, členové'!K164=0),"!!!","OK")</f>
        <v>OK</v>
      </c>
      <c r="M167" s="289"/>
      <c r="N167" s="290"/>
      <c r="O167" s="290"/>
      <c r="P167" s="290" t="s">
        <v>1535</v>
      </c>
      <c r="Q167" s="185" t="s">
        <v>559</v>
      </c>
      <c r="R167" s="183"/>
      <c r="V167" s="184" t="str">
        <f t="shared" si="13"/>
        <v/>
      </c>
    </row>
    <row r="168" spans="1:50">
      <c r="A168" s="10">
        <v>20059</v>
      </c>
      <c r="B168" s="11" t="s">
        <v>409</v>
      </c>
      <c r="C168" s="82" t="s">
        <v>140</v>
      </c>
      <c r="D168" s="13" t="s">
        <v>1710</v>
      </c>
      <c r="E168" s="2" t="str">
        <f t="shared" si="11"/>
        <v>Rejstřík</v>
      </c>
      <c r="F168" s="2" t="str">
        <f t="shared" si="14"/>
        <v>Rejstřík-XML</v>
      </c>
      <c r="G168" s="194" t="s">
        <v>1245</v>
      </c>
      <c r="H168" s="200" t="s">
        <v>1246</v>
      </c>
      <c r="I168" s="283">
        <v>27710</v>
      </c>
      <c r="J168" s="194" t="s">
        <v>147</v>
      </c>
      <c r="K168" s="355" t="str">
        <f t="shared" si="12"/>
        <v/>
      </c>
      <c r="L168" s="288" t="str">
        <f>IF(OR('Odvody, členové'!H165=0,'Odvody, členové'!K165=0),"!!!","OK")</f>
        <v>OK</v>
      </c>
      <c r="M168" s="181"/>
      <c r="N168" s="182">
        <v>602357630</v>
      </c>
      <c r="O168" s="182"/>
      <c r="P168" s="182" t="s">
        <v>1536</v>
      </c>
      <c r="Q168" s="185" t="s">
        <v>593</v>
      </c>
      <c r="R168" s="183"/>
      <c r="V168" s="184" t="str">
        <f t="shared" si="13"/>
        <v/>
      </c>
    </row>
    <row r="169" spans="1:50">
      <c r="A169" s="14">
        <v>20060</v>
      </c>
      <c r="B169" s="7" t="s">
        <v>657</v>
      </c>
      <c r="C169" s="81" t="s">
        <v>140</v>
      </c>
      <c r="D169" s="9" t="s">
        <v>1711</v>
      </c>
      <c r="E169" s="285" t="str">
        <f t="shared" si="11"/>
        <v>Rejstřík</v>
      </c>
      <c r="F169" s="285" t="str">
        <f t="shared" si="14"/>
        <v>Rejstřík-XML</v>
      </c>
      <c r="G169" s="286"/>
      <c r="H169" s="287" t="s">
        <v>1013</v>
      </c>
      <c r="I169" s="305">
        <v>27036</v>
      </c>
      <c r="J169" s="286" t="s">
        <v>1247</v>
      </c>
      <c r="K169" s="355" t="str">
        <f t="shared" si="12"/>
        <v/>
      </c>
      <c r="L169" s="288" t="str">
        <f>IF(OR('Odvody, členové'!H166=0,'Odvody, členové'!K166=0),"!!!","OK")</f>
        <v>OK</v>
      </c>
      <c r="M169" s="289"/>
      <c r="N169" s="290">
        <v>737181618</v>
      </c>
      <c r="O169" s="290"/>
      <c r="P169" s="290" t="s">
        <v>1537</v>
      </c>
      <c r="Q169" s="180" t="s">
        <v>676</v>
      </c>
      <c r="R169" s="183"/>
      <c r="V169" s="184" t="str">
        <f t="shared" si="13"/>
        <v/>
      </c>
    </row>
    <row r="170" spans="1:50">
      <c r="A170" s="10">
        <v>20068</v>
      </c>
      <c r="B170" s="11" t="s">
        <v>315</v>
      </c>
      <c r="C170" s="82" t="s">
        <v>140</v>
      </c>
      <c r="D170" s="13" t="s">
        <v>1712</v>
      </c>
      <c r="E170" s="2" t="str">
        <f t="shared" si="11"/>
        <v>Rejstřík</v>
      </c>
      <c r="F170" s="2" t="str">
        <f t="shared" si="14"/>
        <v>Rejstřík-XML</v>
      </c>
      <c r="G170" s="194" t="s">
        <v>1248</v>
      </c>
      <c r="H170" s="200" t="s">
        <v>1249</v>
      </c>
      <c r="I170" s="283">
        <v>28123</v>
      </c>
      <c r="J170" s="194" t="s">
        <v>1250</v>
      </c>
      <c r="K170" s="355" t="str">
        <f t="shared" si="12"/>
        <v/>
      </c>
      <c r="L170" s="288" t="str">
        <f>IF(OR('Odvody, členové'!H167=0,'Odvody, členové'!K167=0),"!!!","OK")</f>
        <v>OK</v>
      </c>
      <c r="M170" s="181"/>
      <c r="N170" s="182">
        <v>777149783</v>
      </c>
      <c r="O170" s="182"/>
      <c r="P170" s="182" t="s">
        <v>1538</v>
      </c>
      <c r="Q170" s="188" t="s">
        <v>512</v>
      </c>
      <c r="R170" s="183"/>
      <c r="V170" s="184" t="str">
        <f t="shared" si="13"/>
        <v/>
      </c>
    </row>
    <row r="171" spans="1:50">
      <c r="A171" s="14">
        <v>20075</v>
      </c>
      <c r="B171" s="7" t="s">
        <v>313</v>
      </c>
      <c r="C171" s="81" t="s">
        <v>140</v>
      </c>
      <c r="D171" s="9" t="s">
        <v>1799</v>
      </c>
      <c r="E171" s="285" t="str">
        <f t="shared" si="11"/>
        <v>Rejstřík</v>
      </c>
      <c r="F171" s="285" t="str">
        <f t="shared" si="14"/>
        <v>Rejstřík-XML</v>
      </c>
      <c r="G171" s="286" t="s">
        <v>1251</v>
      </c>
      <c r="H171" s="287" t="s">
        <v>1252</v>
      </c>
      <c r="I171" s="305">
        <v>28923</v>
      </c>
      <c r="J171" s="286" t="s">
        <v>149</v>
      </c>
      <c r="K171" s="355" t="s">
        <v>1832</v>
      </c>
      <c r="L171" s="288" t="str">
        <f>IF(OR('Odvody, členové'!H168=0,'Odvody, členové'!K168=0),"!!!","OK")</f>
        <v>OK</v>
      </c>
      <c r="M171" s="289"/>
      <c r="N171" s="290">
        <v>607105243</v>
      </c>
      <c r="O171" s="290"/>
      <c r="P171" s="290" t="s">
        <v>766</v>
      </c>
      <c r="Q171" s="185" t="s">
        <v>510</v>
      </c>
      <c r="R171" s="183"/>
      <c r="S171" s="186" t="s">
        <v>765</v>
      </c>
      <c r="T171" s="345"/>
      <c r="U171" s="345"/>
      <c r="V171" s="184" t="str">
        <f t="shared" si="13"/>
        <v>ANO</v>
      </c>
      <c r="X171" s="184">
        <v>1</v>
      </c>
      <c r="AV171" s="184">
        <v>1</v>
      </c>
    </row>
    <row r="172" spans="1:50">
      <c r="A172" s="56">
        <v>20099</v>
      </c>
      <c r="B172" s="57" t="s">
        <v>645</v>
      </c>
      <c r="C172" s="82" t="s">
        <v>140</v>
      </c>
      <c r="D172" s="13" t="s">
        <v>1713</v>
      </c>
      <c r="E172" s="2" t="str">
        <f t="shared" si="11"/>
        <v>Rejstřík</v>
      </c>
      <c r="F172" s="2" t="str">
        <f t="shared" si="14"/>
        <v>Rejstřík-XML</v>
      </c>
      <c r="G172" s="194" t="s">
        <v>1253</v>
      </c>
      <c r="H172" s="200" t="s">
        <v>1254</v>
      </c>
      <c r="I172" s="283">
        <v>28937</v>
      </c>
      <c r="J172" s="194" t="s">
        <v>1255</v>
      </c>
      <c r="K172" s="355" t="str">
        <f t="shared" si="12"/>
        <v/>
      </c>
      <c r="L172" s="288" t="str">
        <f>IF(OR('Odvody, členové'!H169=0,'Odvody, členové'!K169=0),"!!!","OK")</f>
        <v>OK</v>
      </c>
      <c r="M172" s="181"/>
      <c r="N172" s="182"/>
      <c r="O172" s="182"/>
      <c r="P172" s="182" t="s">
        <v>1539</v>
      </c>
      <c r="Q172" s="180" t="s">
        <v>794</v>
      </c>
      <c r="R172" s="183"/>
      <c r="V172" s="184" t="str">
        <f t="shared" si="13"/>
        <v/>
      </c>
    </row>
    <row r="173" spans="1:50">
      <c r="A173" s="10">
        <v>20124</v>
      </c>
      <c r="B173" s="11" t="s">
        <v>295</v>
      </c>
      <c r="C173" s="82" t="s">
        <v>140</v>
      </c>
      <c r="D173" s="13" t="s">
        <v>1930</v>
      </c>
      <c r="E173" s="2" t="str">
        <f t="shared" si="11"/>
        <v>Rejstřík</v>
      </c>
      <c r="F173" s="2" t="str">
        <f t="shared" si="14"/>
        <v>Rejstřík-XML</v>
      </c>
      <c r="G173" s="194" t="s">
        <v>1256</v>
      </c>
      <c r="H173" s="200" t="s">
        <v>1257</v>
      </c>
      <c r="I173" s="331">
        <v>29501</v>
      </c>
      <c r="J173" s="16" t="s">
        <v>151</v>
      </c>
      <c r="K173" s="355" t="s">
        <v>1832</v>
      </c>
      <c r="L173" s="288" t="str">
        <f>IF(OR('Odvody, členové'!H170=0,'Odvody, členové'!K170=0),"!!!","OK")</f>
        <v>OK</v>
      </c>
      <c r="M173" s="181"/>
      <c r="N173" s="182">
        <v>607722716</v>
      </c>
      <c r="O173" s="182">
        <v>728164959</v>
      </c>
      <c r="P173" s="182" t="s">
        <v>1540</v>
      </c>
      <c r="Q173" s="180" t="s">
        <v>500</v>
      </c>
      <c r="R173" s="183"/>
      <c r="V173" s="184" t="str">
        <f t="shared" si="13"/>
        <v>ANO</v>
      </c>
      <c r="X173" s="184">
        <v>1</v>
      </c>
    </row>
    <row r="174" spans="1:50">
      <c r="A174" s="14">
        <v>20126</v>
      </c>
      <c r="B174" s="7" t="s">
        <v>342</v>
      </c>
      <c r="C174" s="81" t="s">
        <v>140</v>
      </c>
      <c r="D174" s="9" t="s">
        <v>851</v>
      </c>
      <c r="E174" s="285" t="str">
        <f t="shared" si="11"/>
        <v>Rejstřík</v>
      </c>
      <c r="F174" s="285" t="str">
        <f t="shared" si="14"/>
        <v>Rejstřík-XML</v>
      </c>
      <c r="G174" s="286"/>
      <c r="H174" s="287"/>
      <c r="I174" s="305"/>
      <c r="J174" s="286" t="s">
        <v>1258</v>
      </c>
      <c r="K174" s="355" t="s">
        <v>1832</v>
      </c>
      <c r="L174" s="288" t="str">
        <f>IF(OR('Odvody, členové'!H171=0,'Odvody, členové'!K171=0),"!!!","OK")</f>
        <v>OK</v>
      </c>
      <c r="M174" s="289"/>
      <c r="N174" s="290">
        <v>604318416</v>
      </c>
      <c r="O174" s="290"/>
      <c r="P174" s="290" t="s">
        <v>852</v>
      </c>
      <c r="Q174" s="185" t="s">
        <v>696</v>
      </c>
      <c r="R174" s="183"/>
      <c r="V174" s="184" t="str">
        <f t="shared" si="13"/>
        <v>ANO</v>
      </c>
      <c r="X174" s="184">
        <v>1</v>
      </c>
    </row>
    <row r="175" spans="1:50">
      <c r="A175" s="10">
        <v>20132</v>
      </c>
      <c r="B175" s="11" t="s">
        <v>261</v>
      </c>
      <c r="C175" s="82" t="s">
        <v>140</v>
      </c>
      <c r="D175" s="13" t="s">
        <v>1714</v>
      </c>
      <c r="E175" s="2" t="str">
        <f t="shared" si="11"/>
        <v>Rejstřík</v>
      </c>
      <c r="F175" s="2" t="str">
        <f t="shared" si="14"/>
        <v>Rejstřík-XML</v>
      </c>
      <c r="G175" s="194" t="s">
        <v>1259</v>
      </c>
      <c r="H175" s="200" t="s">
        <v>1260</v>
      </c>
      <c r="I175" s="283">
        <v>25601</v>
      </c>
      <c r="J175" s="194" t="s">
        <v>1261</v>
      </c>
      <c r="K175" s="355" t="s">
        <v>1832</v>
      </c>
      <c r="L175" s="288" t="str">
        <f>IF(OR('Odvody, členové'!H172=0,'Odvody, členové'!K172=0),"!!!","OK")</f>
        <v>OK</v>
      </c>
      <c r="M175" s="181"/>
      <c r="N175" s="182">
        <v>776787501</v>
      </c>
      <c r="O175" s="182">
        <v>604474326</v>
      </c>
      <c r="P175" s="182" t="s">
        <v>745</v>
      </c>
      <c r="Q175" s="185" t="s">
        <v>694</v>
      </c>
      <c r="R175" s="183" t="s">
        <v>742</v>
      </c>
      <c r="S175" s="186" t="s">
        <v>743</v>
      </c>
      <c r="T175" s="345"/>
      <c r="U175" s="345"/>
      <c r="V175" s="184" t="str">
        <f t="shared" si="13"/>
        <v>ANO</v>
      </c>
      <c r="X175" s="184">
        <v>1</v>
      </c>
    </row>
    <row r="176" spans="1:50">
      <c r="A176" s="14">
        <v>20192</v>
      </c>
      <c r="B176" s="7" t="s">
        <v>395</v>
      </c>
      <c r="C176" s="81" t="s">
        <v>140</v>
      </c>
      <c r="D176" s="9" t="s">
        <v>828</v>
      </c>
      <c r="E176" s="285" t="str">
        <f t="shared" si="11"/>
        <v>Rejstřík</v>
      </c>
      <c r="F176" s="285" t="str">
        <f t="shared" si="14"/>
        <v>Rejstřík-XML</v>
      </c>
      <c r="G176" s="286" t="s">
        <v>1125</v>
      </c>
      <c r="H176" s="287" t="s">
        <v>1126</v>
      </c>
      <c r="I176" s="305">
        <v>28401</v>
      </c>
      <c r="J176" s="286" t="s">
        <v>1262</v>
      </c>
      <c r="K176" s="355" t="s">
        <v>1832</v>
      </c>
      <c r="L176" s="288" t="str">
        <f>IF(OR('Odvody, členové'!H173=0,'Odvody, členové'!K173=0),"!!!","OK")</f>
        <v>OK</v>
      </c>
      <c r="M176" s="289"/>
      <c r="N176" s="290">
        <v>776002500</v>
      </c>
      <c r="O176" s="290"/>
      <c r="P176" s="290" t="s">
        <v>1534</v>
      </c>
      <c r="Q176" s="185" t="s">
        <v>584</v>
      </c>
      <c r="R176" s="183"/>
      <c r="S176" s="186" t="s">
        <v>829</v>
      </c>
      <c r="T176" s="345"/>
      <c r="U176" s="345"/>
      <c r="V176" s="184" t="str">
        <f t="shared" si="13"/>
        <v>ANO</v>
      </c>
      <c r="X176" s="184">
        <v>1</v>
      </c>
      <c r="AB176" s="184">
        <v>1</v>
      </c>
      <c r="AJ176" s="184">
        <v>1</v>
      </c>
      <c r="AK176" s="184">
        <v>1</v>
      </c>
      <c r="AV176" s="184">
        <v>1</v>
      </c>
      <c r="AX176" s="184">
        <v>1</v>
      </c>
    </row>
    <row r="177" spans="1:48" ht="15.75" thickBot="1">
      <c r="A177" s="28">
        <v>20217</v>
      </c>
      <c r="B177" s="58" t="s">
        <v>306</v>
      </c>
      <c r="C177" s="83" t="s">
        <v>140</v>
      </c>
      <c r="D177" s="31" t="s">
        <v>1715</v>
      </c>
      <c r="E177" s="307" t="str">
        <f t="shared" si="11"/>
        <v>Rejstřík</v>
      </c>
      <c r="F177" s="307" t="str">
        <f t="shared" si="14"/>
        <v>Rejstřík-XML</v>
      </c>
      <c r="G177" s="335" t="s">
        <v>1263</v>
      </c>
      <c r="H177" s="309" t="s">
        <v>1149</v>
      </c>
      <c r="I177" s="336"/>
      <c r="J177" s="335" t="s">
        <v>153</v>
      </c>
      <c r="K177" s="355" t="str">
        <f t="shared" si="12"/>
        <v/>
      </c>
      <c r="L177" s="288" t="str">
        <f>IF(OR('Odvody, členové'!H174=0,'Odvody, členové'!K174=0),"!!!","OK")</f>
        <v>OK</v>
      </c>
      <c r="M177" s="311"/>
      <c r="N177" s="312">
        <v>606234557</v>
      </c>
      <c r="O177" s="312"/>
      <c r="P177" s="312" t="s">
        <v>1541</v>
      </c>
      <c r="Q177" s="313" t="s">
        <v>618</v>
      </c>
      <c r="R177" s="183"/>
      <c r="V177" s="184" t="str">
        <f t="shared" si="13"/>
        <v/>
      </c>
    </row>
    <row r="178" spans="1:48" ht="15.75" thickTop="1">
      <c r="A178" s="18">
        <v>50008</v>
      </c>
      <c r="B178" s="19" t="s">
        <v>388</v>
      </c>
      <c r="C178" s="84" t="s">
        <v>154</v>
      </c>
      <c r="D178" s="27" t="s">
        <v>1716</v>
      </c>
      <c r="E178" s="292" t="str">
        <f t="shared" si="11"/>
        <v>Rejstřík</v>
      </c>
      <c r="F178" s="292" t="str">
        <f t="shared" si="14"/>
        <v>Rejstřík-XML</v>
      </c>
      <c r="G178" s="299"/>
      <c r="H178" s="293" t="s">
        <v>1264</v>
      </c>
      <c r="I178" s="317">
        <v>43924</v>
      </c>
      <c r="J178" s="299" t="s">
        <v>155</v>
      </c>
      <c r="K178" s="355" t="str">
        <f t="shared" si="12"/>
        <v/>
      </c>
      <c r="L178" s="288" t="str">
        <f>IF(OR('Odvody, členové'!H175=0,'Odvody, členové'!K175=0),"!!!","OK")</f>
        <v>OK</v>
      </c>
      <c r="M178" s="295"/>
      <c r="N178" s="296">
        <v>602441738</v>
      </c>
      <c r="O178" s="296"/>
      <c r="P178" s="296" t="s">
        <v>1542</v>
      </c>
      <c r="Q178" s="180" t="s">
        <v>578</v>
      </c>
      <c r="R178" s="183"/>
      <c r="V178" s="184" t="str">
        <f t="shared" si="13"/>
        <v/>
      </c>
    </row>
    <row r="179" spans="1:48">
      <c r="A179" s="14">
        <v>50029</v>
      </c>
      <c r="B179" s="7" t="s">
        <v>236</v>
      </c>
      <c r="C179" s="85" t="s">
        <v>154</v>
      </c>
      <c r="D179" s="9" t="s">
        <v>1717</v>
      </c>
      <c r="E179" s="2" t="str">
        <f t="shared" si="11"/>
        <v>Rejstřík</v>
      </c>
      <c r="F179" s="2" t="str">
        <f t="shared" si="14"/>
        <v>Rejstřík-XML</v>
      </c>
      <c r="G179" s="194" t="s">
        <v>1265</v>
      </c>
      <c r="H179" s="200" t="s">
        <v>1266</v>
      </c>
      <c r="I179" s="283">
        <v>41801</v>
      </c>
      <c r="J179" s="194" t="s">
        <v>1267</v>
      </c>
      <c r="K179" s="355" t="s">
        <v>1832</v>
      </c>
      <c r="L179" s="288" t="str">
        <f>IF(OR('Odvody, členové'!H176=0,'Odvody, členové'!K176=0),"!!!","OK")</f>
        <v>OK</v>
      </c>
      <c r="M179" s="181"/>
      <c r="N179" s="182">
        <v>602429583</v>
      </c>
      <c r="O179" s="182"/>
      <c r="P179" s="182" t="s">
        <v>1544</v>
      </c>
      <c r="Q179" s="188" t="s">
        <v>1819</v>
      </c>
      <c r="R179" s="183"/>
      <c r="V179" s="184" t="str">
        <f t="shared" si="13"/>
        <v>ANO</v>
      </c>
      <c r="AM179" s="184">
        <v>1</v>
      </c>
    </row>
    <row r="180" spans="1:48">
      <c r="A180" s="10">
        <v>50034</v>
      </c>
      <c r="B180" s="11" t="s">
        <v>243</v>
      </c>
      <c r="C180" s="86" t="s">
        <v>154</v>
      </c>
      <c r="D180" s="13" t="s">
        <v>1718</v>
      </c>
      <c r="E180" s="285" t="str">
        <f t="shared" si="11"/>
        <v>Rejstřík</v>
      </c>
      <c r="F180" s="285" t="str">
        <f t="shared" si="14"/>
        <v>Rejstřík-XML</v>
      </c>
      <c r="G180" s="286" t="s">
        <v>1268</v>
      </c>
      <c r="H180" s="287" t="s">
        <v>1269</v>
      </c>
      <c r="I180" s="305">
        <v>41901</v>
      </c>
      <c r="J180" s="286" t="s">
        <v>1270</v>
      </c>
      <c r="K180" s="355" t="str">
        <f t="shared" si="12"/>
        <v/>
      </c>
      <c r="L180" s="288" t="str">
        <f>IF(OR('Odvody, členové'!H177=0,'Odvody, členové'!K177=0),"!!!","OK")</f>
        <v>OK</v>
      </c>
      <c r="M180" s="289"/>
      <c r="N180" s="353">
        <v>724036654</v>
      </c>
      <c r="O180" s="353"/>
      <c r="P180" s="353" t="s">
        <v>1818</v>
      </c>
      <c r="Q180" s="354" t="s">
        <v>1817</v>
      </c>
      <c r="R180" s="183"/>
      <c r="V180" s="184" t="str">
        <f t="shared" si="13"/>
        <v/>
      </c>
    </row>
    <row r="181" spans="1:48">
      <c r="A181" s="10">
        <v>50036</v>
      </c>
      <c r="B181" s="11" t="s">
        <v>659</v>
      </c>
      <c r="C181" s="86" t="s">
        <v>154</v>
      </c>
      <c r="D181" s="13" t="s">
        <v>834</v>
      </c>
      <c r="E181" s="2" t="str">
        <f t="shared" si="11"/>
        <v>Rejstřík</v>
      </c>
      <c r="F181" s="2" t="str">
        <f t="shared" si="14"/>
        <v>Rejstřík-XML</v>
      </c>
      <c r="G181" s="194" t="s">
        <v>1271</v>
      </c>
      <c r="H181" s="200" t="s">
        <v>1272</v>
      </c>
      <c r="I181" s="283">
        <v>41501</v>
      </c>
      <c r="J181" s="194" t="s">
        <v>1273</v>
      </c>
      <c r="K181" s="355" t="s">
        <v>1832</v>
      </c>
      <c r="L181" s="288" t="str">
        <f>IF(OR('Odvody, členové'!H178=0,'Odvody, členové'!K178=0),"!!!","OK")</f>
        <v>OK</v>
      </c>
      <c r="M181" s="181"/>
      <c r="N181" s="182">
        <v>604973479</v>
      </c>
      <c r="O181" s="182"/>
      <c r="P181" s="182" t="s">
        <v>1545</v>
      </c>
      <c r="Q181" s="186" t="s">
        <v>1820</v>
      </c>
      <c r="R181" s="185"/>
      <c r="S181" s="186" t="s">
        <v>1816</v>
      </c>
      <c r="V181" s="184" t="str">
        <f t="shared" si="13"/>
        <v>ANO</v>
      </c>
      <c r="X181" s="184">
        <v>1</v>
      </c>
    </row>
    <row r="182" spans="1:48">
      <c r="A182" s="18">
        <v>50037</v>
      </c>
      <c r="B182" s="7" t="s">
        <v>238</v>
      </c>
      <c r="C182" s="85" t="s">
        <v>154</v>
      </c>
      <c r="D182" s="9" t="s">
        <v>1719</v>
      </c>
      <c r="E182" s="285" t="str">
        <f t="shared" si="11"/>
        <v>Rejstřík</v>
      </c>
      <c r="F182" s="285" t="str">
        <f t="shared" si="14"/>
        <v>Rejstřík-XML</v>
      </c>
      <c r="G182" s="286" t="s">
        <v>1274</v>
      </c>
      <c r="H182" s="287" t="s">
        <v>1275</v>
      </c>
      <c r="I182" s="305"/>
      <c r="J182" s="286" t="s">
        <v>1273</v>
      </c>
      <c r="K182" s="355" t="s">
        <v>1832</v>
      </c>
      <c r="L182" s="288" t="str">
        <f>IF(OR('Odvody, členové'!H179=0,'Odvody, členové'!K179=0),"!!!","OK")</f>
        <v>OK</v>
      </c>
      <c r="M182" s="289"/>
      <c r="N182" s="290">
        <v>606113733</v>
      </c>
      <c r="O182" s="290">
        <v>607726903</v>
      </c>
      <c r="P182" s="290" t="s">
        <v>1546</v>
      </c>
      <c r="Q182" s="180" t="s">
        <v>636</v>
      </c>
      <c r="R182" s="183" t="s">
        <v>1833</v>
      </c>
      <c r="S182" s="186" t="s">
        <v>1834</v>
      </c>
      <c r="T182" s="362" t="s">
        <v>1835</v>
      </c>
      <c r="V182" s="184" t="str">
        <f t="shared" si="13"/>
        <v>ANO</v>
      </c>
      <c r="Z182" s="184">
        <v>1</v>
      </c>
      <c r="AJ182" s="184">
        <v>1</v>
      </c>
      <c r="AK182" s="184">
        <v>1</v>
      </c>
      <c r="AT182" s="184">
        <v>1</v>
      </c>
      <c r="AV182" s="184">
        <v>1</v>
      </c>
    </row>
    <row r="183" spans="1:48">
      <c r="A183" s="10">
        <v>50040</v>
      </c>
      <c r="B183" s="11" t="s">
        <v>424</v>
      </c>
      <c r="C183" s="86" t="s">
        <v>154</v>
      </c>
      <c r="D183" s="13" t="s">
        <v>810</v>
      </c>
      <c r="E183" s="2" t="str">
        <f t="shared" si="11"/>
        <v>Rejstřík</v>
      </c>
      <c r="F183" s="2" t="str">
        <f t="shared" si="14"/>
        <v>Rejstřík-XML</v>
      </c>
      <c r="G183" s="194" t="s">
        <v>1276</v>
      </c>
      <c r="H183" s="200" t="s">
        <v>1277</v>
      </c>
      <c r="I183" s="283">
        <v>41148</v>
      </c>
      <c r="J183" s="194" t="s">
        <v>1278</v>
      </c>
      <c r="K183" s="355" t="s">
        <v>1832</v>
      </c>
      <c r="L183" s="288" t="str">
        <f>IF(OR('Odvody, členové'!H180=0,'Odvody, členové'!K180=0),"!!!","OK")</f>
        <v>OK</v>
      </c>
      <c r="M183" s="181"/>
      <c r="N183" s="182">
        <v>602470810</v>
      </c>
      <c r="O183" s="182"/>
      <c r="P183" s="182" t="s">
        <v>1547</v>
      </c>
      <c r="Q183" s="185" t="s">
        <v>555</v>
      </c>
      <c r="R183" s="183"/>
      <c r="V183" s="184" t="str">
        <f t="shared" si="13"/>
        <v>ANO</v>
      </c>
      <c r="X183" s="184">
        <v>1</v>
      </c>
      <c r="AD183" s="184">
        <v>1</v>
      </c>
      <c r="AE183" s="184">
        <v>1</v>
      </c>
    </row>
    <row r="184" spans="1:48">
      <c r="A184" s="14">
        <v>50046</v>
      </c>
      <c r="B184" s="7" t="s">
        <v>246</v>
      </c>
      <c r="C184" s="85" t="s">
        <v>154</v>
      </c>
      <c r="D184" s="9" t="s">
        <v>839</v>
      </c>
      <c r="E184" s="285" t="str">
        <f t="shared" si="11"/>
        <v>Rejstřík</v>
      </c>
      <c r="F184" s="285" t="str">
        <f t="shared" si="14"/>
        <v>Rejstřík-XML</v>
      </c>
      <c r="G184" s="286" t="s">
        <v>916</v>
      </c>
      <c r="H184" s="287" t="s">
        <v>1279</v>
      </c>
      <c r="I184" s="305">
        <v>43151</v>
      </c>
      <c r="J184" s="286" t="s">
        <v>1280</v>
      </c>
      <c r="K184" s="355" t="s">
        <v>1832</v>
      </c>
      <c r="L184" s="288" t="str">
        <f>IF(OR('Odvody, členové'!H181=0,'Odvody, členové'!K181=0),"!!!","OK")</f>
        <v>OK</v>
      </c>
      <c r="M184" s="289"/>
      <c r="N184" s="290">
        <v>605886380</v>
      </c>
      <c r="O184" s="290"/>
      <c r="P184" s="290" t="s">
        <v>1548</v>
      </c>
      <c r="Q184" s="180" t="s">
        <v>840</v>
      </c>
      <c r="R184" s="183"/>
      <c r="V184" s="184" t="str">
        <f t="shared" si="13"/>
        <v>ANO</v>
      </c>
      <c r="AG184" s="184">
        <v>1</v>
      </c>
    </row>
    <row r="185" spans="1:48" ht="15" customHeight="1">
      <c r="A185" s="10">
        <v>50052</v>
      </c>
      <c r="B185" s="11" t="s">
        <v>299</v>
      </c>
      <c r="C185" s="86" t="s">
        <v>154</v>
      </c>
      <c r="D185" s="13" t="s">
        <v>816</v>
      </c>
      <c r="E185" s="2" t="str">
        <f t="shared" ref="E185:E243" si="15">HYPERLINK(CONCATENATE("https://or.justice.cz/ias/ui/rejstrik-$firma?ico=",B185),"Rejstřík")</f>
        <v>Rejstřík</v>
      </c>
      <c r="F185" s="2" t="str">
        <f t="shared" si="14"/>
        <v>Rejstřík-XML</v>
      </c>
      <c r="G185" s="195" t="s">
        <v>1281</v>
      </c>
      <c r="H185" s="201" t="s">
        <v>1282</v>
      </c>
      <c r="I185" s="283">
        <v>44001</v>
      </c>
      <c r="J185" s="194" t="s">
        <v>817</v>
      </c>
      <c r="K185" s="355" t="s">
        <v>1832</v>
      </c>
      <c r="L185" s="288" t="str">
        <f>IF(OR('Odvody, členové'!H182=0,'Odvody, členové'!K182=0),"!!!","OK")</f>
        <v>OK</v>
      </c>
      <c r="M185" s="181"/>
      <c r="N185" s="182" t="s">
        <v>220</v>
      </c>
      <c r="O185" s="182"/>
      <c r="P185" s="182" t="s">
        <v>1549</v>
      </c>
      <c r="Q185" s="185" t="s">
        <v>818</v>
      </c>
      <c r="V185" s="184" t="str">
        <f t="shared" si="13"/>
        <v>ANO</v>
      </c>
      <c r="X185" s="184">
        <v>1</v>
      </c>
    </row>
    <row r="186" spans="1:48">
      <c r="A186" s="10">
        <v>50062</v>
      </c>
      <c r="B186" s="11" t="s">
        <v>329</v>
      </c>
      <c r="C186" s="86" t="s">
        <v>154</v>
      </c>
      <c r="D186" s="13" t="s">
        <v>1724</v>
      </c>
      <c r="E186" s="2" t="str">
        <f t="shared" si="15"/>
        <v>Rejstřík</v>
      </c>
      <c r="F186" s="2" t="str">
        <f t="shared" si="14"/>
        <v>Rejstřík-XML</v>
      </c>
      <c r="G186" s="194" t="s">
        <v>1283</v>
      </c>
      <c r="H186" s="200" t="s">
        <v>1284</v>
      </c>
      <c r="I186" s="283">
        <v>43542</v>
      </c>
      <c r="J186" s="194" t="s">
        <v>1285</v>
      </c>
      <c r="K186" s="355" t="str">
        <f t="shared" si="12"/>
        <v/>
      </c>
      <c r="L186" s="288" t="str">
        <f>IF(OR('Odvody, členové'!H183=0,'Odvody, členové'!K183=0),"!!!","OK")</f>
        <v>OK</v>
      </c>
      <c r="M186" s="181"/>
      <c r="N186" s="182">
        <v>606689960</v>
      </c>
      <c r="O186" s="182"/>
      <c r="P186" s="182" t="s">
        <v>1550</v>
      </c>
      <c r="Q186" s="185" t="s">
        <v>682</v>
      </c>
      <c r="R186" s="183"/>
      <c r="V186" s="184" t="str">
        <f t="shared" si="13"/>
        <v/>
      </c>
    </row>
    <row r="187" spans="1:48">
      <c r="A187" s="10">
        <v>50064</v>
      </c>
      <c r="B187" s="20" t="s">
        <v>310</v>
      </c>
      <c r="C187" s="87" t="s">
        <v>154</v>
      </c>
      <c r="D187" s="13" t="s">
        <v>1725</v>
      </c>
      <c r="E187" s="285" t="str">
        <f t="shared" si="15"/>
        <v>Rejstřík</v>
      </c>
      <c r="F187" s="285" t="str">
        <f t="shared" si="14"/>
        <v>Rejstřík-XML</v>
      </c>
      <c r="G187" s="286" t="s">
        <v>1161</v>
      </c>
      <c r="H187" s="287" t="s">
        <v>1286</v>
      </c>
      <c r="I187" s="305">
        <v>43151</v>
      </c>
      <c r="J187" s="286" t="s">
        <v>1280</v>
      </c>
      <c r="K187" s="355" t="s">
        <v>1832</v>
      </c>
      <c r="L187" s="288" t="str">
        <f>IF(OR('Odvody, členové'!H184=0,'Odvody, členové'!K184=0),"!!!","OK")</f>
        <v>OK</v>
      </c>
      <c r="M187" s="289"/>
      <c r="N187" s="333">
        <v>720363171</v>
      </c>
      <c r="O187" s="290"/>
      <c r="P187" s="290" t="s">
        <v>1551</v>
      </c>
      <c r="Q187" s="185" t="s">
        <v>509</v>
      </c>
      <c r="R187" s="183"/>
      <c r="S187" s="186" t="s">
        <v>809</v>
      </c>
      <c r="T187" s="345"/>
      <c r="U187" s="345"/>
      <c r="V187" s="184" t="str">
        <f t="shared" si="13"/>
        <v>ANO</v>
      </c>
      <c r="X187" s="184">
        <v>1</v>
      </c>
      <c r="AV187" s="184">
        <v>1</v>
      </c>
    </row>
    <row r="188" spans="1:48">
      <c r="A188" s="14">
        <v>50069</v>
      </c>
      <c r="B188" s="7" t="s">
        <v>693</v>
      </c>
      <c r="C188" s="85" t="s">
        <v>154</v>
      </c>
      <c r="D188" s="49" t="s">
        <v>1726</v>
      </c>
      <c r="E188" s="2" t="str">
        <f t="shared" si="15"/>
        <v>Rejstřík</v>
      </c>
      <c r="F188" s="2" t="str">
        <f t="shared" si="14"/>
        <v>Rejstřík-XML</v>
      </c>
      <c r="G188" s="194" t="s">
        <v>1287</v>
      </c>
      <c r="H188" s="200" t="s">
        <v>1288</v>
      </c>
      <c r="I188" s="283">
        <v>40502</v>
      </c>
      <c r="J188" s="194" t="s">
        <v>1289</v>
      </c>
      <c r="K188" s="355" t="s">
        <v>1832</v>
      </c>
      <c r="L188" s="288" t="str">
        <f>IF(OR('Odvody, členové'!H185=0,'Odvody, členové'!K185=0),"!!!","OK")</f>
        <v>OK</v>
      </c>
      <c r="M188" s="181"/>
      <c r="N188" s="182">
        <v>733427334</v>
      </c>
      <c r="O188" s="182"/>
      <c r="P188" s="182" t="s">
        <v>1845</v>
      </c>
      <c r="Q188" s="189" t="s">
        <v>552</v>
      </c>
      <c r="R188" s="183"/>
      <c r="V188" s="184" t="str">
        <f t="shared" si="13"/>
        <v>ANO</v>
      </c>
      <c r="AE188" s="184">
        <v>1</v>
      </c>
    </row>
    <row r="189" spans="1:48">
      <c r="A189" s="10">
        <v>50074</v>
      </c>
      <c r="B189" s="11" t="s">
        <v>380</v>
      </c>
      <c r="C189" s="86" t="s">
        <v>154</v>
      </c>
      <c r="D189" s="48" t="s">
        <v>1727</v>
      </c>
      <c r="E189" s="285" t="str">
        <f t="shared" si="15"/>
        <v>Rejstřík</v>
      </c>
      <c r="F189" s="285" t="str">
        <f t="shared" si="14"/>
        <v>Rejstřík-XML</v>
      </c>
      <c r="G189" s="286"/>
      <c r="H189" s="287"/>
      <c r="I189" s="305"/>
      <c r="J189" s="286"/>
      <c r="K189" s="355" t="str">
        <f t="shared" si="12"/>
        <v/>
      </c>
      <c r="L189" s="288" t="s">
        <v>1934</v>
      </c>
      <c r="M189" s="332"/>
      <c r="N189" s="290"/>
      <c r="O189" s="290"/>
      <c r="P189" s="290"/>
      <c r="Q189" s="120"/>
      <c r="V189" s="184" t="str">
        <f t="shared" si="13"/>
        <v/>
      </c>
    </row>
    <row r="190" spans="1:48">
      <c r="A190" s="14">
        <v>50091</v>
      </c>
      <c r="B190" s="7" t="s">
        <v>323</v>
      </c>
      <c r="C190" s="85" t="s">
        <v>154</v>
      </c>
      <c r="D190" s="49" t="s">
        <v>1728</v>
      </c>
      <c r="E190" s="2" t="str">
        <f t="shared" si="15"/>
        <v>Rejstřík</v>
      </c>
      <c r="F190" s="2" t="str">
        <f t="shared" si="14"/>
        <v>Rejstřík-XML</v>
      </c>
      <c r="G190" s="194" t="s">
        <v>1290</v>
      </c>
      <c r="H190" s="200" t="s">
        <v>1036</v>
      </c>
      <c r="I190" s="283">
        <v>43542</v>
      </c>
      <c r="J190" s="194" t="s">
        <v>1291</v>
      </c>
      <c r="K190" s="355" t="s">
        <v>1832</v>
      </c>
      <c r="L190" s="288" t="str">
        <f>IF(OR('Odvody, členové'!H186=0,'Odvody, členové'!K186=0),"!!!","OK")</f>
        <v>OK</v>
      </c>
      <c r="M190" s="181"/>
      <c r="N190" s="182">
        <v>603241583</v>
      </c>
      <c r="O190" s="182"/>
      <c r="P190" s="182" t="s">
        <v>1552</v>
      </c>
      <c r="Q190" s="185" t="s">
        <v>519</v>
      </c>
      <c r="R190" s="183"/>
      <c r="V190" s="184" t="str">
        <f t="shared" si="13"/>
        <v>ANO</v>
      </c>
      <c r="X190" s="184">
        <v>1</v>
      </c>
      <c r="Z190" s="184">
        <v>1</v>
      </c>
      <c r="AE190" s="184">
        <v>1</v>
      </c>
    </row>
    <row r="191" spans="1:48">
      <c r="A191" s="10">
        <v>50103</v>
      </c>
      <c r="B191" s="11" t="s">
        <v>255</v>
      </c>
      <c r="C191" s="86" t="s">
        <v>154</v>
      </c>
      <c r="D191" s="48" t="s">
        <v>1729</v>
      </c>
      <c r="E191" s="285" t="str">
        <f t="shared" si="15"/>
        <v>Rejstřík</v>
      </c>
      <c r="F191" s="285" t="str">
        <f t="shared" si="14"/>
        <v>Rejstřík-XML</v>
      </c>
      <c r="G191" s="286"/>
      <c r="H191" s="287" t="s">
        <v>1292</v>
      </c>
      <c r="I191" s="305">
        <v>43522</v>
      </c>
      <c r="J191" s="286" t="s">
        <v>163</v>
      </c>
      <c r="K191" s="355" t="s">
        <v>1832</v>
      </c>
      <c r="L191" s="288" t="str">
        <f>IF(OR('Odvody, členové'!H187=0,'Odvody, členové'!K187=0),"!!!","OK")</f>
        <v>OK</v>
      </c>
      <c r="M191" s="289"/>
      <c r="N191" s="230">
        <v>603356768</v>
      </c>
      <c r="O191" s="290"/>
      <c r="P191" s="290" t="s">
        <v>859</v>
      </c>
      <c r="Q191" s="180" t="s">
        <v>474</v>
      </c>
      <c r="R191" s="183"/>
      <c r="V191" s="184" t="str">
        <f t="shared" ref="V191:V251" si="16">IF(SUM(X191:BA191)&gt;0,"ANO","")</f>
        <v>ANO</v>
      </c>
      <c r="AE191" s="184">
        <v>1</v>
      </c>
    </row>
    <row r="192" spans="1:48">
      <c r="A192" s="6">
        <v>50104</v>
      </c>
      <c r="B192" s="53" t="s">
        <v>1917</v>
      </c>
      <c r="C192" s="381" t="s">
        <v>154</v>
      </c>
      <c r="D192" s="96" t="s">
        <v>1918</v>
      </c>
      <c r="E192" s="384" t="str">
        <f t="shared" si="15"/>
        <v>Rejstřík</v>
      </c>
      <c r="F192" s="384" t="str">
        <f t="shared" si="14"/>
        <v>Rejstřík-XML</v>
      </c>
      <c r="G192" s="315" t="s">
        <v>1922</v>
      </c>
      <c r="H192" s="385" t="s">
        <v>1923</v>
      </c>
      <c r="I192" s="316">
        <v>43003</v>
      </c>
      <c r="J192" s="315" t="s">
        <v>1924</v>
      </c>
      <c r="K192" s="355"/>
      <c r="L192" s="288" t="s">
        <v>1919</v>
      </c>
      <c r="M192" s="386"/>
      <c r="N192" s="281">
        <v>777279881</v>
      </c>
      <c r="O192" s="387"/>
      <c r="P192" s="387" t="s">
        <v>1920</v>
      </c>
      <c r="Q192" s="180" t="s">
        <v>1921</v>
      </c>
      <c r="R192" s="183"/>
      <c r="V192" s="184"/>
    </row>
    <row r="193" spans="1:50" ht="15.75" thickBot="1">
      <c r="A193" s="28">
        <v>700</v>
      </c>
      <c r="B193" s="58" t="s">
        <v>311</v>
      </c>
      <c r="C193" s="88" t="s">
        <v>154</v>
      </c>
      <c r="D193" s="79" t="s">
        <v>1730</v>
      </c>
      <c r="E193" s="307" t="str">
        <f t="shared" si="15"/>
        <v>Rejstřík</v>
      </c>
      <c r="F193" s="307" t="str">
        <f t="shared" ref="F193:F251" si="17">HYPERLINK(CONCATENATE("https://wwwinfo.mfcr.cz/cgi-bin/ares/darv_std.cgi?ico=",B193,"&amp;xml=1"),"Rejstřík-XML")</f>
        <v>Rejstřík-XML</v>
      </c>
      <c r="G193" s="335" t="s">
        <v>1293</v>
      </c>
      <c r="H193" s="309" t="s">
        <v>1294</v>
      </c>
      <c r="I193" s="336">
        <v>43401</v>
      </c>
      <c r="J193" s="335" t="s">
        <v>1295</v>
      </c>
      <c r="K193" s="355" t="str">
        <f t="shared" ref="K193:K251" si="18">V193</f>
        <v/>
      </c>
      <c r="L193" s="288" t="str">
        <f>IF(OR('Odvody, členové'!H189=0,'Odvody, členové'!K189=0),"!!!","OK")</f>
        <v>OK</v>
      </c>
      <c r="M193" s="311"/>
      <c r="N193" s="312">
        <v>604973479</v>
      </c>
      <c r="O193" s="312"/>
      <c r="P193" s="312" t="s">
        <v>1545</v>
      </c>
      <c r="Q193" s="313" t="s">
        <v>1553</v>
      </c>
      <c r="R193" s="183"/>
      <c r="V193" s="184" t="str">
        <f t="shared" si="16"/>
        <v/>
      </c>
    </row>
    <row r="194" spans="1:50" ht="15.75" thickTop="1">
      <c r="A194" s="14">
        <v>40027</v>
      </c>
      <c r="B194" s="7" t="s">
        <v>405</v>
      </c>
      <c r="C194" s="89" t="s">
        <v>165</v>
      </c>
      <c r="D194" s="49" t="s">
        <v>1731</v>
      </c>
      <c r="E194" s="292" t="str">
        <f t="shared" si="15"/>
        <v>Rejstřík</v>
      </c>
      <c r="F194" s="292" t="str">
        <f t="shared" si="17"/>
        <v>Rejstřík-XML</v>
      </c>
      <c r="G194" s="299"/>
      <c r="H194" s="293" t="s">
        <v>1296</v>
      </c>
      <c r="I194" s="317">
        <v>35751</v>
      </c>
      <c r="J194" s="299" t="s">
        <v>1297</v>
      </c>
      <c r="K194" s="355" t="str">
        <f t="shared" si="18"/>
        <v/>
      </c>
      <c r="L194" s="288" t="str">
        <f>IF(OR('Odvody, členové'!H190=0,'Odvody, členové'!K190=0),"!!!","OK")</f>
        <v>!!!</v>
      </c>
      <c r="M194" s="379" t="s">
        <v>1898</v>
      </c>
      <c r="N194" s="296"/>
      <c r="O194" s="296"/>
      <c r="P194" s="296"/>
      <c r="Q194" s="189" t="s">
        <v>609</v>
      </c>
      <c r="R194" s="183"/>
      <c r="V194" s="184" t="str">
        <f t="shared" si="16"/>
        <v/>
      </c>
    </row>
    <row r="195" spans="1:50">
      <c r="A195" s="10">
        <v>40031</v>
      </c>
      <c r="B195" s="11" t="s">
        <v>249</v>
      </c>
      <c r="C195" s="90" t="s">
        <v>165</v>
      </c>
      <c r="D195" s="48" t="s">
        <v>1732</v>
      </c>
      <c r="E195" s="2" t="str">
        <f t="shared" si="15"/>
        <v>Rejstřík</v>
      </c>
      <c r="F195" s="2" t="str">
        <f t="shared" si="17"/>
        <v>Rejstřík-XML</v>
      </c>
      <c r="G195" s="194" t="s">
        <v>1298</v>
      </c>
      <c r="H195" s="200" t="s">
        <v>1299</v>
      </c>
      <c r="I195" s="283">
        <v>35002</v>
      </c>
      <c r="J195" s="194" t="s">
        <v>1300</v>
      </c>
      <c r="K195" s="355" t="s">
        <v>1832</v>
      </c>
      <c r="L195" s="288" t="str">
        <f>IF(OR('Odvody, členové'!H191=0,'Odvody, členové'!K191=0),"!!!","OK")</f>
        <v>OK</v>
      </c>
      <c r="M195" s="181"/>
      <c r="N195" s="182">
        <v>606221478</v>
      </c>
      <c r="O195" s="182"/>
      <c r="P195" s="182" t="s">
        <v>1554</v>
      </c>
      <c r="Q195" s="180" t="s">
        <v>470</v>
      </c>
      <c r="R195" s="183"/>
      <c r="S195" s="186" t="s">
        <v>1790</v>
      </c>
      <c r="T195" s="362" t="s">
        <v>1791</v>
      </c>
      <c r="V195" s="184" t="str">
        <f t="shared" si="16"/>
        <v>ANO</v>
      </c>
      <c r="X195" s="184">
        <v>1</v>
      </c>
    </row>
    <row r="196" spans="1:50">
      <c r="A196" s="6">
        <v>40070</v>
      </c>
      <c r="B196" s="7" t="s">
        <v>248</v>
      </c>
      <c r="C196" s="89" t="s">
        <v>165</v>
      </c>
      <c r="D196" t="s">
        <v>850</v>
      </c>
      <c r="E196" s="285" t="str">
        <f t="shared" si="15"/>
        <v>Rejstřík</v>
      </c>
      <c r="F196" s="285" t="str">
        <f t="shared" si="17"/>
        <v>Rejstřík-XML</v>
      </c>
      <c r="G196" s="286" t="s">
        <v>1301</v>
      </c>
      <c r="H196" s="287" t="s">
        <v>1302</v>
      </c>
      <c r="I196" s="305">
        <v>35201</v>
      </c>
      <c r="J196" s="286" t="s">
        <v>1303</v>
      </c>
      <c r="K196" s="355" t="s">
        <v>1832</v>
      </c>
      <c r="L196" s="288" t="str">
        <f>IF(OR('Odvody, členové'!H192=0,'Odvody, členové'!K192=0),"!!!","OK")</f>
        <v>OK</v>
      </c>
      <c r="M196" s="289"/>
      <c r="N196" s="290">
        <v>608759732</v>
      </c>
      <c r="O196" s="290"/>
      <c r="P196" s="290" t="s">
        <v>1555</v>
      </c>
      <c r="Q196" s="185" t="s">
        <v>469</v>
      </c>
      <c r="R196" s="183"/>
      <c r="V196" s="184" t="str">
        <f t="shared" si="16"/>
        <v>ANO</v>
      </c>
      <c r="X196" s="184">
        <v>1</v>
      </c>
      <c r="Z196" s="184">
        <v>1</v>
      </c>
      <c r="AP196" s="184">
        <v>1</v>
      </c>
    </row>
    <row r="197" spans="1:50">
      <c r="A197" s="10">
        <v>40090</v>
      </c>
      <c r="B197" s="11" t="s">
        <v>245</v>
      </c>
      <c r="C197" s="90" t="s">
        <v>165</v>
      </c>
      <c r="D197" s="48" t="s">
        <v>1733</v>
      </c>
      <c r="E197" s="2" t="str">
        <f t="shared" si="15"/>
        <v>Rejstřík</v>
      </c>
      <c r="F197" s="2" t="str">
        <f t="shared" si="17"/>
        <v>Rejstřík-XML</v>
      </c>
      <c r="G197" s="194" t="s">
        <v>1304</v>
      </c>
      <c r="H197" s="200" t="s">
        <v>1305</v>
      </c>
      <c r="I197" s="283">
        <v>35002</v>
      </c>
      <c r="J197" s="194" t="s">
        <v>1300</v>
      </c>
      <c r="K197" s="355" t="s">
        <v>1832</v>
      </c>
      <c r="L197" s="288" t="str">
        <f>IF(OR('Odvody, členové'!H193=0,'Odvody, členové'!K193=0),"!!!","OK")</f>
        <v>OK</v>
      </c>
      <c r="M197" s="181"/>
      <c r="N197" s="182">
        <v>608734535</v>
      </c>
      <c r="O197" s="182"/>
      <c r="P197" s="182" t="s">
        <v>1556</v>
      </c>
      <c r="Q197" s="180" t="s">
        <v>468</v>
      </c>
      <c r="R197" s="183"/>
      <c r="V197" s="184" t="str">
        <f t="shared" si="16"/>
        <v>ANO</v>
      </c>
      <c r="X197" s="184">
        <v>1</v>
      </c>
    </row>
    <row r="198" spans="1:50">
      <c r="A198" s="14">
        <v>40100</v>
      </c>
      <c r="B198" s="7" t="s">
        <v>452</v>
      </c>
      <c r="C198" s="89" t="s">
        <v>165</v>
      </c>
      <c r="D198" s="49" t="s">
        <v>1734</v>
      </c>
      <c r="E198" s="285" t="str">
        <f t="shared" si="15"/>
        <v>Rejstřík</v>
      </c>
      <c r="F198" s="285" t="str">
        <f t="shared" si="17"/>
        <v>Rejstřík-XML</v>
      </c>
      <c r="G198" s="286" t="s">
        <v>1306</v>
      </c>
      <c r="H198" s="287" t="s">
        <v>1307</v>
      </c>
      <c r="I198" s="305">
        <v>35137</v>
      </c>
      <c r="J198" s="286" t="s">
        <v>1308</v>
      </c>
      <c r="K198" s="355" t="str">
        <f t="shared" si="18"/>
        <v/>
      </c>
      <c r="L198" s="288" t="str">
        <f>IF(OR('Odvody, členové'!H194=0,'Odvody, členové'!K194=0),"!!!","OK")</f>
        <v>OK</v>
      </c>
      <c r="M198" s="289"/>
      <c r="N198" s="290"/>
      <c r="O198" s="290"/>
      <c r="P198" s="290" t="s">
        <v>1903</v>
      </c>
      <c r="Q198" s="185" t="s">
        <v>548</v>
      </c>
      <c r="R198" s="183"/>
      <c r="V198" s="184" t="str">
        <f t="shared" si="16"/>
        <v/>
      </c>
    </row>
    <row r="199" spans="1:50">
      <c r="A199" s="10">
        <v>40103</v>
      </c>
      <c r="B199" s="11" t="s">
        <v>251</v>
      </c>
      <c r="C199" s="90" t="s">
        <v>165</v>
      </c>
      <c r="D199" s="48" t="s">
        <v>813</v>
      </c>
      <c r="E199" s="2" t="str">
        <f t="shared" si="15"/>
        <v>Rejstřík</v>
      </c>
      <c r="F199" s="2" t="str">
        <f t="shared" si="17"/>
        <v>Rejstřík-XML</v>
      </c>
      <c r="G199" s="194" t="s">
        <v>1309</v>
      </c>
      <c r="H199" s="200" t="s">
        <v>1310</v>
      </c>
      <c r="I199" s="283">
        <v>35101</v>
      </c>
      <c r="J199" s="194" t="s">
        <v>1311</v>
      </c>
      <c r="K199" s="355" t="str">
        <f t="shared" si="18"/>
        <v/>
      </c>
      <c r="L199" s="288" t="str">
        <f>IF(OR('Odvody, členové'!H195=0,'Odvody, členové'!K195=0),"!!!","OK")</f>
        <v>OK</v>
      </c>
      <c r="M199" s="181"/>
      <c r="N199" s="182">
        <v>773549724</v>
      </c>
      <c r="O199" s="182"/>
      <c r="P199" s="182" t="s">
        <v>1557</v>
      </c>
      <c r="Q199" s="189" t="s">
        <v>672</v>
      </c>
      <c r="R199" s="183"/>
      <c r="V199" s="184" t="str">
        <f t="shared" si="16"/>
        <v/>
      </c>
    </row>
    <row r="200" spans="1:50">
      <c r="A200" s="14">
        <v>40106</v>
      </c>
      <c r="B200" s="7" t="s">
        <v>429</v>
      </c>
      <c r="C200" s="89" t="s">
        <v>165</v>
      </c>
      <c r="D200" s="49" t="s">
        <v>1735</v>
      </c>
      <c r="E200" s="285" t="str">
        <f t="shared" si="15"/>
        <v>Rejstřík</v>
      </c>
      <c r="F200" s="285" t="str">
        <f t="shared" si="17"/>
        <v>Rejstřík-XML</v>
      </c>
      <c r="G200" s="286" t="s">
        <v>1315</v>
      </c>
      <c r="H200" s="287" t="s">
        <v>1316</v>
      </c>
      <c r="I200" s="305">
        <v>35301</v>
      </c>
      <c r="J200" s="286" t="s">
        <v>1317</v>
      </c>
      <c r="K200" s="355" t="s">
        <v>1832</v>
      </c>
      <c r="L200" s="288" t="str">
        <f>IF(OR('Odvody, členové'!H196=0,'Odvody, členové'!K196=0),"!!!","OK")</f>
        <v>OK</v>
      </c>
      <c r="M200" s="289"/>
      <c r="N200" s="290"/>
      <c r="O200" s="290"/>
      <c r="P200" s="290" t="s">
        <v>1720</v>
      </c>
      <c r="Q200" s="186" t="s">
        <v>1721</v>
      </c>
      <c r="R200" s="185" t="s">
        <v>558</v>
      </c>
      <c r="V200" s="184" t="str">
        <f t="shared" si="16"/>
        <v>ANO</v>
      </c>
      <c r="AE200" s="184">
        <v>1</v>
      </c>
    </row>
    <row r="201" spans="1:50">
      <c r="A201" s="10">
        <v>40119</v>
      </c>
      <c r="B201" s="91" t="s">
        <v>229</v>
      </c>
      <c r="C201" s="90" t="s">
        <v>165</v>
      </c>
      <c r="D201" s="48" t="s">
        <v>1736</v>
      </c>
      <c r="E201" s="2" t="str">
        <f t="shared" si="15"/>
        <v>Rejstřík</v>
      </c>
      <c r="F201" s="2" t="str">
        <f t="shared" si="17"/>
        <v>Rejstřík-XML</v>
      </c>
      <c r="G201" s="194" t="s">
        <v>1312</v>
      </c>
      <c r="H201" s="200" t="s">
        <v>1313</v>
      </c>
      <c r="I201" s="283">
        <v>36251</v>
      </c>
      <c r="J201" s="194" t="s">
        <v>1314</v>
      </c>
      <c r="K201" s="355" t="str">
        <f t="shared" si="18"/>
        <v/>
      </c>
      <c r="L201" s="288" t="str">
        <f>IF(OR('Odvody, členové'!H197=0,'Odvody, členové'!K197=0),"!!!","OK")</f>
        <v>OK</v>
      </c>
      <c r="M201" s="181"/>
      <c r="N201" s="182">
        <v>353811358</v>
      </c>
      <c r="O201" s="182"/>
      <c r="P201" s="182" t="s">
        <v>1558</v>
      </c>
      <c r="Q201" s="158" t="s">
        <v>1881</v>
      </c>
      <c r="V201" s="184" t="str">
        <f t="shared" si="16"/>
        <v/>
      </c>
    </row>
    <row r="202" spans="1:50">
      <c r="A202" s="14">
        <v>40136</v>
      </c>
      <c r="B202" s="7" t="s">
        <v>231</v>
      </c>
      <c r="C202" s="89" t="s">
        <v>165</v>
      </c>
      <c r="D202" s="49" t="s">
        <v>835</v>
      </c>
      <c r="E202" s="285" t="str">
        <f t="shared" si="15"/>
        <v>Rejstřík</v>
      </c>
      <c r="F202" s="285" t="str">
        <f t="shared" si="17"/>
        <v>Rejstřík-XML</v>
      </c>
      <c r="G202" s="286" t="s">
        <v>1298</v>
      </c>
      <c r="H202" s="287" t="s">
        <v>1299</v>
      </c>
      <c r="I202" s="305">
        <v>35002</v>
      </c>
      <c r="J202" s="286" t="s">
        <v>1300</v>
      </c>
      <c r="K202" s="355" t="s">
        <v>1832</v>
      </c>
      <c r="L202" s="288" t="str">
        <f>IF(OR('Odvody, členové'!H198=0,'Odvody, členové'!K198=0),"!!!","OK")</f>
        <v>OK</v>
      </c>
      <c r="M202" s="289"/>
      <c r="N202" s="290">
        <v>607226696</v>
      </c>
      <c r="O202" s="290"/>
      <c r="P202" s="290" t="s">
        <v>842</v>
      </c>
      <c r="Q202" s="185" t="s">
        <v>461</v>
      </c>
      <c r="R202" s="183"/>
      <c r="V202" s="184" t="str">
        <f t="shared" si="16"/>
        <v>ANO</v>
      </c>
      <c r="Z202" s="184">
        <v>1</v>
      </c>
    </row>
    <row r="203" spans="1:50">
      <c r="A203" s="10">
        <v>40145</v>
      </c>
      <c r="B203" s="91" t="s">
        <v>230</v>
      </c>
      <c r="C203" s="90" t="s">
        <v>165</v>
      </c>
      <c r="D203" s="48" t="s">
        <v>1407</v>
      </c>
      <c r="E203" s="2" t="str">
        <f t="shared" si="15"/>
        <v>Rejstřík</v>
      </c>
      <c r="F203" s="2" t="str">
        <f t="shared" si="17"/>
        <v>Rejstřík-XML</v>
      </c>
      <c r="G203" s="194" t="s">
        <v>1318</v>
      </c>
      <c r="H203" s="200" t="s">
        <v>1319</v>
      </c>
      <c r="I203" s="283">
        <v>35135</v>
      </c>
      <c r="J203" s="194" t="s">
        <v>1320</v>
      </c>
      <c r="K203" s="355" t="s">
        <v>1832</v>
      </c>
      <c r="L203" s="288" t="str">
        <f>IF(OR('Odvody, členové'!H199=0,'Odvody, členové'!K199=0),"!!!","OK")</f>
        <v>OK</v>
      </c>
      <c r="M203" s="181"/>
      <c r="N203" s="182">
        <v>604262619</v>
      </c>
      <c r="O203" s="182"/>
      <c r="P203" s="182" t="s">
        <v>1405</v>
      </c>
      <c r="Q203" s="180" t="s">
        <v>1406</v>
      </c>
      <c r="R203" s="183"/>
      <c r="V203" s="184" t="str">
        <f t="shared" si="16"/>
        <v>ANO</v>
      </c>
      <c r="X203" s="184">
        <v>1</v>
      </c>
    </row>
    <row r="204" spans="1:50">
      <c r="A204" s="14">
        <v>40178</v>
      </c>
      <c r="B204" s="92" t="s">
        <v>228</v>
      </c>
      <c r="C204" s="89" t="s">
        <v>165</v>
      </c>
      <c r="D204" s="49" t="s">
        <v>1737</v>
      </c>
      <c r="E204" s="285" t="str">
        <f t="shared" si="15"/>
        <v>Rejstřík</v>
      </c>
      <c r="F204" s="285" t="str">
        <f t="shared" si="17"/>
        <v>Rejstřík-XML</v>
      </c>
      <c r="G204" s="286" t="s">
        <v>1094</v>
      </c>
      <c r="H204" s="287" t="s">
        <v>1321</v>
      </c>
      <c r="I204" s="305">
        <v>36301</v>
      </c>
      <c r="J204" s="286" t="s">
        <v>1322</v>
      </c>
      <c r="K204" s="355" t="s">
        <v>1832</v>
      </c>
      <c r="L204" s="288" t="str">
        <f>IF(OR('Odvody, členové'!H200=0,'Odvody, členové'!K200=0),"!!!","OK")</f>
        <v>OK</v>
      </c>
      <c r="M204" s="289"/>
      <c r="N204">
        <v>602100122</v>
      </c>
      <c r="O204">
        <v>604327846</v>
      </c>
      <c r="P204" s="290" t="s">
        <v>1781</v>
      </c>
      <c r="Q204" s="197" t="s">
        <v>1782</v>
      </c>
      <c r="R204" s="197" t="s">
        <v>1783</v>
      </c>
      <c r="S204" s="197" t="s">
        <v>1784</v>
      </c>
      <c r="T204" s="362" t="s">
        <v>1787</v>
      </c>
      <c r="V204" s="184" t="str">
        <f t="shared" si="16"/>
        <v>ANO</v>
      </c>
      <c r="X204" s="184">
        <v>1</v>
      </c>
    </row>
    <row r="205" spans="1:50">
      <c r="A205" s="10">
        <v>40181</v>
      </c>
      <c r="B205" s="11" t="s">
        <v>277</v>
      </c>
      <c r="C205" s="90" t="s">
        <v>165</v>
      </c>
      <c r="D205" s="48" t="s">
        <v>770</v>
      </c>
      <c r="E205" s="2" t="str">
        <f t="shared" si="15"/>
        <v>Rejstřík</v>
      </c>
      <c r="F205" s="2" t="str">
        <f t="shared" si="17"/>
        <v>Rejstřík-XML</v>
      </c>
      <c r="G205" s="194" t="s">
        <v>1298</v>
      </c>
      <c r="H205" s="200" t="s">
        <v>1299</v>
      </c>
      <c r="I205" s="283">
        <v>35002</v>
      </c>
      <c r="J205" s="194" t="s">
        <v>1300</v>
      </c>
      <c r="K205" s="355" t="s">
        <v>1832</v>
      </c>
      <c r="L205" s="288" t="str">
        <f>IF(OR('Odvody, členové'!H201=0,'Odvody, členové'!K201=0),"!!!","OK")</f>
        <v>OK</v>
      </c>
      <c r="M205" s="181"/>
      <c r="N205" s="182">
        <v>351013357</v>
      </c>
      <c r="O205" s="182">
        <v>603519095</v>
      </c>
      <c r="P205" s="182" t="s">
        <v>771</v>
      </c>
      <c r="Q205" s="185" t="s">
        <v>489</v>
      </c>
      <c r="R205" s="183"/>
      <c r="S205" s="186" t="s">
        <v>772</v>
      </c>
      <c r="T205" s="362" t="s">
        <v>1788</v>
      </c>
      <c r="V205" s="184" t="str">
        <f t="shared" si="16"/>
        <v>ANO</v>
      </c>
      <c r="X205" s="184">
        <v>1</v>
      </c>
      <c r="AX205" s="184">
        <v>1</v>
      </c>
    </row>
    <row r="206" spans="1:50">
      <c r="A206" s="14">
        <v>40183</v>
      </c>
      <c r="B206" s="7" t="s">
        <v>265</v>
      </c>
      <c r="C206" s="89" t="s">
        <v>165</v>
      </c>
      <c r="D206" s="49" t="s">
        <v>855</v>
      </c>
      <c r="E206" s="285" t="str">
        <f t="shared" si="15"/>
        <v>Rejstřík</v>
      </c>
      <c r="F206" s="285" t="str">
        <f t="shared" si="17"/>
        <v>Rejstřík-XML</v>
      </c>
      <c r="G206" s="286" t="s">
        <v>1323</v>
      </c>
      <c r="H206" s="287" t="s">
        <v>1324</v>
      </c>
      <c r="I206" s="305">
        <v>35002</v>
      </c>
      <c r="J206" s="286" t="s">
        <v>1300</v>
      </c>
      <c r="K206" s="355" t="s">
        <v>1832</v>
      </c>
      <c r="L206" s="288" t="str">
        <f>IF(OR('Odvody, členové'!H202=0,'Odvody, členové'!K202=0),"!!!","OK")</f>
        <v>OK</v>
      </c>
      <c r="M206" s="289"/>
      <c r="N206" s="230">
        <v>721877686</v>
      </c>
      <c r="O206" s="290"/>
      <c r="P206" s="290" t="s">
        <v>1559</v>
      </c>
      <c r="Q206" s="189" t="s">
        <v>480</v>
      </c>
      <c r="R206" s="183"/>
      <c r="V206" s="184" t="str">
        <f t="shared" si="16"/>
        <v>ANO</v>
      </c>
      <c r="AP206" s="184">
        <v>1</v>
      </c>
    </row>
    <row r="207" spans="1:50" ht="15.75" thickBot="1">
      <c r="A207" s="28">
        <v>501</v>
      </c>
      <c r="B207" s="58" t="s">
        <v>303</v>
      </c>
      <c r="C207" s="93" t="s">
        <v>165</v>
      </c>
      <c r="D207" s="79" t="s">
        <v>812</v>
      </c>
      <c r="E207" s="307" t="str">
        <f t="shared" si="15"/>
        <v>Rejstřík</v>
      </c>
      <c r="F207" s="307" t="str">
        <f t="shared" si="17"/>
        <v>Rejstřík-XML</v>
      </c>
      <c r="G207" s="335" t="s">
        <v>1298</v>
      </c>
      <c r="H207" s="309" t="s">
        <v>1299</v>
      </c>
      <c r="I207" s="336">
        <v>35002</v>
      </c>
      <c r="J207" s="335" t="s">
        <v>1300</v>
      </c>
      <c r="K207" s="355" t="s">
        <v>1832</v>
      </c>
      <c r="L207" s="288" t="str">
        <f>IF(OR('Odvody, členové'!H203=0,'Odvody, členové'!K203=0),"!!!","OK")</f>
        <v>OK</v>
      </c>
      <c r="M207" s="311"/>
      <c r="N207" s="312">
        <v>736421216</v>
      </c>
      <c r="O207" s="312"/>
      <c r="P207" s="312" t="s">
        <v>841</v>
      </c>
      <c r="Q207" s="313" t="s">
        <v>505</v>
      </c>
      <c r="R207" s="183"/>
      <c r="S207" s="197" t="s">
        <v>772</v>
      </c>
      <c r="T207" s="346"/>
      <c r="U207" s="346"/>
      <c r="V207" s="184" t="str">
        <f t="shared" si="16"/>
        <v>ANO</v>
      </c>
      <c r="X207" s="184">
        <v>1</v>
      </c>
    </row>
    <row r="208" spans="1:50" ht="15.75" thickTop="1">
      <c r="A208" s="18">
        <v>60037</v>
      </c>
      <c r="B208" s="19" t="s">
        <v>324</v>
      </c>
      <c r="C208" s="94" t="s">
        <v>173</v>
      </c>
      <c r="D208" s="64" t="s">
        <v>1738</v>
      </c>
      <c r="E208" s="292" t="str">
        <f t="shared" si="15"/>
        <v>Rejstřík</v>
      </c>
      <c r="F208" s="292" t="str">
        <f t="shared" si="17"/>
        <v>Rejstřík-XML</v>
      </c>
      <c r="G208" s="299" t="s">
        <v>1226</v>
      </c>
      <c r="H208" s="293" t="s">
        <v>1103</v>
      </c>
      <c r="I208" s="317">
        <v>51750</v>
      </c>
      <c r="J208" s="299" t="s">
        <v>225</v>
      </c>
      <c r="K208" s="355" t="s">
        <v>1832</v>
      </c>
      <c r="L208" s="288" t="str">
        <f>IF(OR('Odvody, členové'!H204=0,'Odvody, členové'!K204=0),"!!!","OK")</f>
        <v>OK</v>
      </c>
      <c r="M208" s="295"/>
      <c r="N208" s="296">
        <v>731137587</v>
      </c>
      <c r="O208" s="296"/>
      <c r="P208" s="296" t="s">
        <v>1561</v>
      </c>
      <c r="Q208" s="197" t="s">
        <v>1911</v>
      </c>
      <c r="R208" s="189" t="s">
        <v>1560</v>
      </c>
      <c r="S208" s="197" t="s">
        <v>1912</v>
      </c>
      <c r="T208" s="345" t="s">
        <v>1913</v>
      </c>
      <c r="V208" s="184" t="str">
        <f t="shared" si="16"/>
        <v>ANO</v>
      </c>
      <c r="AC208" s="184">
        <v>1</v>
      </c>
      <c r="AD208" s="184">
        <v>1</v>
      </c>
      <c r="AV208" s="184">
        <v>1</v>
      </c>
    </row>
    <row r="209" spans="1:51">
      <c r="A209" s="14">
        <v>60041</v>
      </c>
      <c r="B209" s="22" t="s">
        <v>396</v>
      </c>
      <c r="C209" s="95" t="s">
        <v>173</v>
      </c>
      <c r="D209" s="96" t="s">
        <v>1739</v>
      </c>
      <c r="E209" s="2" t="str">
        <f t="shared" si="15"/>
        <v>Rejstřík</v>
      </c>
      <c r="F209" s="2" t="str">
        <f t="shared" si="17"/>
        <v>Rejstřík-XML</v>
      </c>
      <c r="G209" s="194" t="s">
        <v>174</v>
      </c>
      <c r="H209" s="200" t="s">
        <v>1325</v>
      </c>
      <c r="I209" s="283">
        <v>54941</v>
      </c>
      <c r="J209" s="194" t="s">
        <v>1326</v>
      </c>
      <c r="K209" s="355" t="str">
        <f t="shared" si="18"/>
        <v/>
      </c>
      <c r="L209" s="288" t="str">
        <f>IF(OR('Odvody, členové'!H205=0,'Odvody, členové'!K205=0),"!!!","OK")</f>
        <v>OK</v>
      </c>
      <c r="M209" s="181"/>
      <c r="N209" s="182"/>
      <c r="O209" s="182"/>
      <c r="P209" s="182" t="s">
        <v>1563</v>
      </c>
      <c r="Q209" s="180" t="s">
        <v>628</v>
      </c>
      <c r="R209" s="183"/>
      <c r="V209" s="184" t="str">
        <f t="shared" si="16"/>
        <v/>
      </c>
    </row>
    <row r="210" spans="1:51">
      <c r="A210" s="10">
        <v>60043</v>
      </c>
      <c r="B210" s="20" t="s">
        <v>294</v>
      </c>
      <c r="C210" s="97" t="s">
        <v>173</v>
      </c>
      <c r="D210" s="48" t="s">
        <v>1929</v>
      </c>
      <c r="E210" s="285" t="str">
        <f t="shared" si="15"/>
        <v>Rejstřík</v>
      </c>
      <c r="F210" s="285" t="str">
        <f t="shared" si="17"/>
        <v>Rejstřík-XML</v>
      </c>
      <c r="G210" s="286" t="s">
        <v>1327</v>
      </c>
      <c r="H210" s="287" t="s">
        <v>1085</v>
      </c>
      <c r="I210" s="305">
        <v>54701</v>
      </c>
      <c r="J210" s="286" t="s">
        <v>1328</v>
      </c>
      <c r="K210" s="355" t="s">
        <v>1832</v>
      </c>
      <c r="L210" s="288" t="str">
        <f>IF(OR('Odvody, členové'!H206=0,'Odvody, členové'!K206=0),"!!!","OK")</f>
        <v>OK</v>
      </c>
      <c r="M210" s="289"/>
      <c r="N210" s="290">
        <v>731237327</v>
      </c>
      <c r="O210" s="290">
        <v>774548872</v>
      </c>
      <c r="P210" s="290" t="s">
        <v>1908</v>
      </c>
      <c r="Q210" s="185" t="s">
        <v>1909</v>
      </c>
      <c r="R210" s="183" t="s">
        <v>1837</v>
      </c>
      <c r="S210" s="186" t="s">
        <v>1838</v>
      </c>
      <c r="T210" s="362" t="s">
        <v>1839</v>
      </c>
      <c r="V210" s="184" t="str">
        <f t="shared" si="16"/>
        <v>ANO</v>
      </c>
      <c r="X210" s="184">
        <v>1</v>
      </c>
      <c r="AE210" s="184">
        <v>1</v>
      </c>
      <c r="AH210" s="184">
        <v>1</v>
      </c>
    </row>
    <row r="211" spans="1:51">
      <c r="A211" s="14">
        <v>60077</v>
      </c>
      <c r="B211" s="22" t="s">
        <v>278</v>
      </c>
      <c r="C211" s="95" t="s">
        <v>173</v>
      </c>
      <c r="D211" s="49" t="s">
        <v>1740</v>
      </c>
      <c r="E211" s="2" t="str">
        <f t="shared" si="15"/>
        <v>Rejstřík</v>
      </c>
      <c r="F211" s="2" t="str">
        <f t="shared" si="17"/>
        <v>Rejstřík-XML</v>
      </c>
      <c r="G211" s="194" t="s">
        <v>176</v>
      </c>
      <c r="H211" s="200" t="s">
        <v>1329</v>
      </c>
      <c r="I211" s="283">
        <v>50791</v>
      </c>
      <c r="J211" s="194" t="s">
        <v>1330</v>
      </c>
      <c r="K211" s="355" t="str">
        <f t="shared" si="18"/>
        <v/>
      </c>
      <c r="L211" s="288" t="str">
        <f>IF(OR('Odvody, členové'!H207=0,'Odvody, členové'!K207=0),"!!!","OK")</f>
        <v>OK</v>
      </c>
      <c r="M211" s="181"/>
      <c r="N211" s="182">
        <v>737218014</v>
      </c>
      <c r="O211" s="182"/>
      <c r="P211" s="182" t="s">
        <v>1562</v>
      </c>
      <c r="Q211" s="185" t="s">
        <v>490</v>
      </c>
      <c r="R211" s="183"/>
      <c r="V211" s="184" t="str">
        <f t="shared" si="16"/>
        <v/>
      </c>
    </row>
    <row r="212" spans="1:51">
      <c r="A212" s="10">
        <v>60116</v>
      </c>
      <c r="B212" s="11" t="s">
        <v>233</v>
      </c>
      <c r="C212" s="98" t="s">
        <v>173</v>
      </c>
      <c r="D212" s="13" t="s">
        <v>1741</v>
      </c>
      <c r="E212" s="285" t="str">
        <f t="shared" si="15"/>
        <v>Rejstřík</v>
      </c>
      <c r="F212" s="285" t="str">
        <f t="shared" si="17"/>
        <v>Rejstřík-XML</v>
      </c>
      <c r="G212" s="286" t="s">
        <v>1331</v>
      </c>
      <c r="H212" s="287" t="s">
        <v>1157</v>
      </c>
      <c r="I212" s="305">
        <v>55001</v>
      </c>
      <c r="J212" s="286" t="s">
        <v>1332</v>
      </c>
      <c r="K212" s="355" t="str">
        <f t="shared" si="18"/>
        <v/>
      </c>
      <c r="L212" s="288" t="str">
        <f>IF(OR('Odvody, členové'!H208=0,'Odvody, členové'!K208=0),"!!!","OK")</f>
        <v>OK</v>
      </c>
      <c r="M212" s="289"/>
      <c r="N212" s="290">
        <v>491522772</v>
      </c>
      <c r="O212" s="290"/>
      <c r="P212" s="290" t="s">
        <v>1564</v>
      </c>
      <c r="Q212" s="180" t="s">
        <v>462</v>
      </c>
      <c r="R212" s="183"/>
      <c r="V212" s="184" t="str">
        <f t="shared" si="16"/>
        <v/>
      </c>
    </row>
    <row r="213" spans="1:51">
      <c r="A213" s="14">
        <v>60120</v>
      </c>
      <c r="B213" s="7" t="s">
        <v>352</v>
      </c>
      <c r="C213" s="99" t="s">
        <v>173</v>
      </c>
      <c r="D213" s="9" t="s">
        <v>1742</v>
      </c>
      <c r="E213" s="2" t="str">
        <f t="shared" si="15"/>
        <v>Rejstřík</v>
      </c>
      <c r="F213" s="2" t="str">
        <f t="shared" si="17"/>
        <v>Rejstřík-XML</v>
      </c>
      <c r="G213" s="194" t="s">
        <v>1333</v>
      </c>
      <c r="H213" s="200" t="s">
        <v>1334</v>
      </c>
      <c r="I213" s="283">
        <v>54371</v>
      </c>
      <c r="J213" s="194" t="s">
        <v>178</v>
      </c>
      <c r="K213" s="355" t="s">
        <v>1832</v>
      </c>
      <c r="L213" s="288" t="str">
        <f>IF(OR('Odvody, členové'!H209=0,'Odvody, členové'!K209=0),"!!!","OK")</f>
        <v>OK</v>
      </c>
      <c r="M213" s="181"/>
      <c r="N213" s="182">
        <v>605780345</v>
      </c>
      <c r="O213" s="182">
        <v>604288283</v>
      </c>
      <c r="P213" s="182" t="s">
        <v>1896</v>
      </c>
      <c r="Q213" s="185" t="s">
        <v>1895</v>
      </c>
      <c r="R213" s="186" t="s">
        <v>1897</v>
      </c>
      <c r="V213" s="184" t="str">
        <f t="shared" si="16"/>
        <v>ANO</v>
      </c>
      <c r="Z213" s="184">
        <v>1</v>
      </c>
    </row>
    <row r="214" spans="1:51" ht="15.75" thickBot="1">
      <c r="A214" s="28">
        <v>60142</v>
      </c>
      <c r="B214" s="58" t="s">
        <v>332</v>
      </c>
      <c r="C214" s="100" t="s">
        <v>173</v>
      </c>
      <c r="D214" s="31" t="s">
        <v>1743</v>
      </c>
      <c r="E214" s="307" t="str">
        <f t="shared" si="15"/>
        <v>Rejstřík</v>
      </c>
      <c r="F214" s="307" t="str">
        <f t="shared" si="17"/>
        <v>Rejstřík-XML</v>
      </c>
      <c r="G214" s="335" t="s">
        <v>1335</v>
      </c>
      <c r="H214" s="309" t="s">
        <v>1129</v>
      </c>
      <c r="I214" s="336">
        <v>54981</v>
      </c>
      <c r="J214" s="335" t="s">
        <v>1336</v>
      </c>
      <c r="K214" s="355" t="str">
        <f t="shared" si="18"/>
        <v/>
      </c>
      <c r="L214" s="288" t="str">
        <f>IF(OR('Odvody, členové'!H210=0,'Odvody, členové'!K210=0),"!!!","OK")</f>
        <v>OK</v>
      </c>
      <c r="M214" s="311"/>
      <c r="N214" s="312">
        <v>604640577</v>
      </c>
      <c r="O214" s="312"/>
      <c r="P214" s="312" t="s">
        <v>1565</v>
      </c>
      <c r="Q214" s="313" t="s">
        <v>525</v>
      </c>
      <c r="R214" s="183"/>
      <c r="V214" s="184" t="str">
        <f t="shared" si="16"/>
        <v/>
      </c>
    </row>
    <row r="215" spans="1:51" ht="15.75" thickTop="1">
      <c r="A215" s="18">
        <v>60004</v>
      </c>
      <c r="B215" s="19" t="s">
        <v>345</v>
      </c>
      <c r="C215" s="101" t="s">
        <v>180</v>
      </c>
      <c r="D215" s="27" t="s">
        <v>1744</v>
      </c>
      <c r="E215" s="2" t="str">
        <f t="shared" si="15"/>
        <v>Rejstřík</v>
      </c>
      <c r="F215" s="2" t="str">
        <f t="shared" si="17"/>
        <v>Rejstřík-XML</v>
      </c>
      <c r="G215" s="194" t="s">
        <v>1229</v>
      </c>
      <c r="H215" s="200" t="s">
        <v>1337</v>
      </c>
      <c r="I215" s="283">
        <v>53701</v>
      </c>
      <c r="J215" s="194" t="s">
        <v>181</v>
      </c>
      <c r="K215" s="355" t="s">
        <v>1832</v>
      </c>
      <c r="L215" s="288" t="str">
        <f>IF(OR('Odvody, členové'!H211=0,'Odvody, členové'!K211=0),"!!!","OK")</f>
        <v>OK</v>
      </c>
      <c r="M215" s="181"/>
      <c r="N215" s="182">
        <v>739730700</v>
      </c>
      <c r="O215" s="182"/>
      <c r="P215" s="182" t="s">
        <v>1566</v>
      </c>
      <c r="Q215" s="186" t="s">
        <v>1867</v>
      </c>
      <c r="R215" s="180" t="s">
        <v>534</v>
      </c>
      <c r="V215" s="184" t="str">
        <f t="shared" si="16"/>
        <v>ANO</v>
      </c>
      <c r="Z215" s="184">
        <v>1</v>
      </c>
      <c r="AC215" s="184">
        <v>1</v>
      </c>
      <c r="AH215" s="184">
        <v>1</v>
      </c>
      <c r="AK215" s="184">
        <v>1</v>
      </c>
      <c r="AS215" s="184">
        <v>1</v>
      </c>
    </row>
    <row r="216" spans="1:51">
      <c r="A216" s="14">
        <v>60017</v>
      </c>
      <c r="B216" s="7" t="s">
        <v>384</v>
      </c>
      <c r="C216" s="102" t="s">
        <v>180</v>
      </c>
      <c r="D216" s="9" t="s">
        <v>1745</v>
      </c>
      <c r="E216" s="285" t="str">
        <f t="shared" si="15"/>
        <v>Rejstřík</v>
      </c>
      <c r="F216" s="285" t="str">
        <f t="shared" si="17"/>
        <v>Rejstřík-XML</v>
      </c>
      <c r="G216" s="286" t="s">
        <v>1338</v>
      </c>
      <c r="H216" s="287" t="s">
        <v>1339</v>
      </c>
      <c r="I216" s="305">
        <v>56943</v>
      </c>
      <c r="J216" s="286" t="s">
        <v>182</v>
      </c>
      <c r="K216" s="355" t="s">
        <v>1832</v>
      </c>
      <c r="L216" s="288" t="str">
        <f>IF(OR('Odvody, členové'!H212=0,'Odvody, členové'!K212=0),"!!!","OK")</f>
        <v>OK</v>
      </c>
      <c r="M216" s="289"/>
      <c r="N216" s="290">
        <v>775381250</v>
      </c>
      <c r="O216" s="290">
        <v>776395033</v>
      </c>
      <c r="P216" s="290" t="s">
        <v>1828</v>
      </c>
      <c r="Q216" s="185" t="s">
        <v>576</v>
      </c>
      <c r="R216" s="183"/>
      <c r="T216" s="362" t="s">
        <v>1827</v>
      </c>
      <c r="V216" s="184" t="str">
        <f t="shared" si="16"/>
        <v>ANO</v>
      </c>
      <c r="AB216" s="184">
        <v>1</v>
      </c>
      <c r="AC216" s="184">
        <v>1</v>
      </c>
      <c r="AH216" s="184">
        <v>1</v>
      </c>
      <c r="AJ216" s="184">
        <v>1</v>
      </c>
      <c r="AO216" s="184">
        <v>1</v>
      </c>
      <c r="AR216" s="184">
        <v>1</v>
      </c>
      <c r="AT216" s="184">
        <v>1</v>
      </c>
      <c r="AV216" s="184">
        <v>1</v>
      </c>
      <c r="AX216" s="184">
        <v>1</v>
      </c>
      <c r="AY216" s="184">
        <v>1</v>
      </c>
    </row>
    <row r="217" spans="1:51">
      <c r="A217" s="10">
        <v>60018</v>
      </c>
      <c r="B217" s="11" t="s">
        <v>237</v>
      </c>
      <c r="C217" s="103" t="s">
        <v>180</v>
      </c>
      <c r="D217" s="13" t="s">
        <v>1746</v>
      </c>
      <c r="E217" s="2" t="str">
        <f t="shared" si="15"/>
        <v>Rejstřík</v>
      </c>
      <c r="F217" s="2" t="str">
        <f t="shared" si="17"/>
        <v>Rejstřík-XML</v>
      </c>
      <c r="G217" s="194" t="s">
        <v>1340</v>
      </c>
      <c r="H217" s="200" t="s">
        <v>1341</v>
      </c>
      <c r="I217" s="283">
        <v>56943</v>
      </c>
      <c r="J217" s="194" t="s">
        <v>183</v>
      </c>
      <c r="K217" s="355" t="str">
        <f t="shared" si="18"/>
        <v/>
      </c>
      <c r="L217" s="288" t="str">
        <f>IF(OR('Odvody, členové'!H213=0,'Odvody, členové'!K213=0),"!!!","OK")</f>
        <v>OK</v>
      </c>
      <c r="N217" s="182">
        <v>602961865</v>
      </c>
      <c r="O217" s="182">
        <v>464620222</v>
      </c>
      <c r="P217" s="182" t="s">
        <v>1567</v>
      </c>
      <c r="Q217" s="358" t="s">
        <v>1806</v>
      </c>
      <c r="R217" s="183"/>
      <c r="T217" s="348"/>
      <c r="U217" s="348"/>
      <c r="V217" s="184" t="str">
        <f t="shared" si="16"/>
        <v/>
      </c>
      <c r="W217" s="191"/>
    </row>
    <row r="218" spans="1:51">
      <c r="A218" s="14">
        <v>60022</v>
      </c>
      <c r="B218" s="7" t="s">
        <v>372</v>
      </c>
      <c r="C218" s="102" t="s">
        <v>180</v>
      </c>
      <c r="D218" s="9" t="s">
        <v>1747</v>
      </c>
      <c r="E218" s="285" t="str">
        <f t="shared" si="15"/>
        <v>Rejstřík</v>
      </c>
      <c r="F218" s="285" t="str">
        <f t="shared" si="17"/>
        <v>Rejstřík-XML</v>
      </c>
      <c r="G218" s="286" t="s">
        <v>1342</v>
      </c>
      <c r="H218" s="287" t="s">
        <v>1343</v>
      </c>
      <c r="I218" s="305">
        <v>57101</v>
      </c>
      <c r="J218" s="286" t="s">
        <v>1344</v>
      </c>
      <c r="K218" s="355" t="str">
        <f t="shared" si="18"/>
        <v/>
      </c>
      <c r="L218" s="288" t="str">
        <f>IF(OR('Odvody, členové'!H214=0,'Odvody, členové'!K214=0),"!!!","OK")</f>
        <v>OK</v>
      </c>
      <c r="M218" s="289"/>
      <c r="N218" s="290">
        <v>731009518</v>
      </c>
      <c r="O218" s="290"/>
      <c r="P218" s="290" t="s">
        <v>1568</v>
      </c>
      <c r="Q218" s="185" t="s">
        <v>568</v>
      </c>
      <c r="R218" s="183"/>
      <c r="T218" s="348"/>
      <c r="U218" s="348"/>
      <c r="V218" s="184" t="str">
        <f t="shared" si="16"/>
        <v/>
      </c>
      <c r="W218" s="191"/>
    </row>
    <row r="219" spans="1:51">
      <c r="A219" s="10">
        <v>60024</v>
      </c>
      <c r="B219" s="11" t="s">
        <v>302</v>
      </c>
      <c r="C219" s="103" t="s">
        <v>180</v>
      </c>
      <c r="D219" s="13" t="s">
        <v>1748</v>
      </c>
      <c r="E219" s="2" t="str">
        <f t="shared" si="15"/>
        <v>Rejstřík</v>
      </c>
      <c r="F219" s="2" t="str">
        <f t="shared" si="17"/>
        <v>Rejstřík-XML</v>
      </c>
      <c r="G219" s="194"/>
      <c r="H219" s="200" t="s">
        <v>1345</v>
      </c>
      <c r="I219" s="283">
        <v>56914</v>
      </c>
      <c r="J219" s="194" t="s">
        <v>1346</v>
      </c>
      <c r="K219" s="355" t="str">
        <f t="shared" si="18"/>
        <v/>
      </c>
      <c r="L219" s="288" t="str">
        <f>IF(OR('Odvody, členové'!H215=0,'Odvody, členové'!K215=0),"!!!","OK")</f>
        <v>OK</v>
      </c>
      <c r="M219" s="181"/>
      <c r="N219" s="182">
        <v>461545596</v>
      </c>
      <c r="O219" s="182"/>
      <c r="P219" s="182" t="s">
        <v>1569</v>
      </c>
      <c r="Q219" s="188" t="s">
        <v>504</v>
      </c>
      <c r="R219" s="183"/>
      <c r="V219" s="184" t="str">
        <f t="shared" si="16"/>
        <v/>
      </c>
    </row>
    <row r="220" spans="1:51">
      <c r="A220" s="10">
        <v>60049</v>
      </c>
      <c r="B220" s="11" t="s">
        <v>404</v>
      </c>
      <c r="C220" s="103" t="s">
        <v>180</v>
      </c>
      <c r="D220" s="13" t="s">
        <v>1749</v>
      </c>
      <c r="E220" s="285" t="str">
        <f t="shared" si="15"/>
        <v>Rejstřík</v>
      </c>
      <c r="F220" s="285" t="str">
        <f t="shared" si="17"/>
        <v>Rejstřík-XML</v>
      </c>
      <c r="G220" s="286" t="s">
        <v>1347</v>
      </c>
      <c r="H220" s="287" t="s">
        <v>1348</v>
      </c>
      <c r="I220" s="305">
        <v>57201</v>
      </c>
      <c r="J220" s="286" t="s">
        <v>1349</v>
      </c>
      <c r="K220" s="355" t="str">
        <f t="shared" si="18"/>
        <v/>
      </c>
      <c r="L220" s="288" t="str">
        <f>IF(OR('Odvody, členové'!H216=0,'Odvody, členové'!K216=0),"!!!","OK")</f>
        <v>OK</v>
      </c>
      <c r="M220" s="289"/>
      <c r="N220" s="290">
        <v>461724330</v>
      </c>
      <c r="O220" s="290"/>
      <c r="P220" s="290" t="s">
        <v>1570</v>
      </c>
      <c r="Q220" s="131"/>
      <c r="V220" s="184" t="str">
        <f t="shared" si="16"/>
        <v/>
      </c>
    </row>
    <row r="221" spans="1:51" ht="15.75" thickBot="1">
      <c r="A221" s="28">
        <v>60095</v>
      </c>
      <c r="B221" s="58" t="s">
        <v>301</v>
      </c>
      <c r="C221" s="104" t="s">
        <v>180</v>
      </c>
      <c r="D221" s="31" t="s">
        <v>1750</v>
      </c>
      <c r="E221" s="307" t="str">
        <f t="shared" si="15"/>
        <v>Rejstřík</v>
      </c>
      <c r="F221" s="307" t="str">
        <f t="shared" si="17"/>
        <v>Rejstřík-XML</v>
      </c>
      <c r="G221" s="335"/>
      <c r="H221" s="309" t="s">
        <v>1350</v>
      </c>
      <c r="I221" s="336">
        <v>53835</v>
      </c>
      <c r="J221" s="335" t="s">
        <v>186</v>
      </c>
      <c r="K221" s="355" t="str">
        <f t="shared" si="18"/>
        <v/>
      </c>
      <c r="L221" s="288" t="s">
        <v>1934</v>
      </c>
      <c r="M221" s="311"/>
      <c r="N221" s="312">
        <v>603585442</v>
      </c>
      <c r="O221" s="312"/>
      <c r="P221" s="312" t="s">
        <v>1571</v>
      </c>
      <c r="Q221" s="313" t="s">
        <v>503</v>
      </c>
      <c r="R221" s="183"/>
      <c r="V221" s="184" t="str">
        <f t="shared" si="16"/>
        <v/>
      </c>
    </row>
    <row r="222" spans="1:51" ht="15.75" thickTop="1">
      <c r="A222" s="14">
        <v>30002</v>
      </c>
      <c r="B222" s="7" t="s">
        <v>334</v>
      </c>
      <c r="C222" s="105" t="s">
        <v>188</v>
      </c>
      <c r="D222" s="9" t="s">
        <v>1751</v>
      </c>
      <c r="E222" s="292" t="str">
        <f t="shared" si="15"/>
        <v>Rejstřík</v>
      </c>
      <c r="F222" s="292" t="str">
        <f t="shared" si="17"/>
        <v>Rejstřík-XML</v>
      </c>
      <c r="G222" s="299" t="s">
        <v>1351</v>
      </c>
      <c r="H222" s="293" t="s">
        <v>1352</v>
      </c>
      <c r="I222" s="317">
        <v>37853</v>
      </c>
      <c r="J222" s="299" t="s">
        <v>189</v>
      </c>
      <c r="K222" s="355" t="str">
        <f t="shared" si="18"/>
        <v/>
      </c>
      <c r="L222" s="288" t="str">
        <f>IF(OR('Odvody, členové'!H217=0,'Odvody, členové'!K217=0),"!!!","OK")</f>
        <v>OK</v>
      </c>
      <c r="M222" s="295"/>
      <c r="N222" s="296">
        <v>720521950</v>
      </c>
      <c r="O222" s="296"/>
      <c r="P222" s="296" t="s">
        <v>1572</v>
      </c>
      <c r="Q222" s="189" t="s">
        <v>526</v>
      </c>
      <c r="R222" s="183"/>
      <c r="V222" s="184" t="str">
        <f t="shared" si="16"/>
        <v/>
      </c>
    </row>
    <row r="223" spans="1:51">
      <c r="A223" s="10">
        <v>30007</v>
      </c>
      <c r="B223" s="11" t="s">
        <v>257</v>
      </c>
      <c r="C223" s="106" t="s">
        <v>188</v>
      </c>
      <c r="D223" s="13" t="s">
        <v>1752</v>
      </c>
      <c r="E223" s="2" t="str">
        <f t="shared" si="15"/>
        <v>Rejstřík</v>
      </c>
      <c r="F223" s="2" t="str">
        <f t="shared" si="17"/>
        <v>Rejstřík-XML</v>
      </c>
      <c r="G223" s="194"/>
      <c r="H223" s="200" t="s">
        <v>1353</v>
      </c>
      <c r="I223" s="283">
        <v>37348</v>
      </c>
      <c r="J223" s="194" t="s">
        <v>190</v>
      </c>
      <c r="K223" s="355" t="str">
        <f t="shared" si="18"/>
        <v/>
      </c>
      <c r="L223" s="288" t="str">
        <f>IF(OR('Odvody, členové'!H218=0,'Odvody, členové'!K218=0),"!!!","OK")</f>
        <v>OK</v>
      </c>
      <c r="M223" s="181"/>
      <c r="N223" s="182"/>
      <c r="O223" s="182"/>
      <c r="P223" s="182" t="s">
        <v>1573</v>
      </c>
      <c r="Q223" s="131"/>
      <c r="V223" s="184" t="str">
        <f t="shared" si="16"/>
        <v/>
      </c>
    </row>
    <row r="224" spans="1:51">
      <c r="A224" s="14">
        <v>30008</v>
      </c>
      <c r="B224" s="7" t="s">
        <v>344</v>
      </c>
      <c r="C224" s="105" t="s">
        <v>188</v>
      </c>
      <c r="D224" s="9" t="s">
        <v>1753</v>
      </c>
      <c r="E224" s="285" t="str">
        <f t="shared" si="15"/>
        <v>Rejstřík</v>
      </c>
      <c r="F224" s="285" t="str">
        <f t="shared" si="17"/>
        <v>Rejstřík-XML</v>
      </c>
      <c r="G224" s="286" t="s">
        <v>191</v>
      </c>
      <c r="H224" s="287" t="s">
        <v>1354</v>
      </c>
      <c r="I224" s="305">
        <v>37501</v>
      </c>
      <c r="J224" s="286" t="s">
        <v>1355</v>
      </c>
      <c r="K224" s="355" t="str">
        <f t="shared" si="18"/>
        <v/>
      </c>
      <c r="L224" s="288" t="str">
        <f>IF(OR('Odvody, členové'!H219=0,'Odvody, členové'!K219=0),"!!!","OK")</f>
        <v>OK</v>
      </c>
      <c r="M224" s="289"/>
      <c r="N224" s="290">
        <v>773979766</v>
      </c>
      <c r="O224" s="290"/>
      <c r="P224" s="290" t="s">
        <v>1574</v>
      </c>
      <c r="Q224" s="185" t="s">
        <v>533</v>
      </c>
      <c r="R224" s="183"/>
      <c r="V224" s="184" t="str">
        <f t="shared" si="16"/>
        <v/>
      </c>
    </row>
    <row r="225" spans="1:46">
      <c r="A225" s="10">
        <v>30011</v>
      </c>
      <c r="B225" s="11" t="s">
        <v>651</v>
      </c>
      <c r="C225" s="106" t="s">
        <v>188</v>
      </c>
      <c r="D225" s="13" t="s">
        <v>1754</v>
      </c>
      <c r="E225" s="2" t="str">
        <f t="shared" si="15"/>
        <v>Rejstřík</v>
      </c>
      <c r="F225" s="2" t="str">
        <f t="shared" si="17"/>
        <v>Rejstřík-XML</v>
      </c>
      <c r="G225" s="194" t="s">
        <v>1356</v>
      </c>
      <c r="H225" s="200" t="s">
        <v>1357</v>
      </c>
      <c r="I225" s="283">
        <v>38001</v>
      </c>
      <c r="J225" s="194" t="s">
        <v>1358</v>
      </c>
      <c r="K225" s="355" t="str">
        <f t="shared" si="18"/>
        <v/>
      </c>
      <c r="L225" s="288" t="str">
        <f>IF(OR('Odvody, členové'!H220=0,'Odvody, členové'!K220=0),"!!!","OK")</f>
        <v>OK</v>
      </c>
      <c r="M225" s="181"/>
      <c r="N225" s="182"/>
      <c r="O225" s="182"/>
      <c r="P225" s="182" t="s">
        <v>1575</v>
      </c>
      <c r="Q225" s="185" t="s">
        <v>638</v>
      </c>
      <c r="R225" s="183"/>
      <c r="V225" s="184" t="str">
        <f t="shared" si="16"/>
        <v/>
      </c>
    </row>
    <row r="226" spans="1:46">
      <c r="A226" s="10">
        <v>30012</v>
      </c>
      <c r="B226" s="11" t="s">
        <v>363</v>
      </c>
      <c r="C226" s="106" t="s">
        <v>188</v>
      </c>
      <c r="D226" s="13" t="s">
        <v>1755</v>
      </c>
      <c r="E226" s="285" t="str">
        <f t="shared" si="15"/>
        <v>Rejstřík</v>
      </c>
      <c r="F226" s="285" t="str">
        <f t="shared" si="17"/>
        <v>Rejstřík-XML</v>
      </c>
      <c r="G226" s="286" t="s">
        <v>1359</v>
      </c>
      <c r="H226" s="287" t="s">
        <v>1360</v>
      </c>
      <c r="I226" s="305">
        <v>37501</v>
      </c>
      <c r="J226" s="286" t="s">
        <v>1361</v>
      </c>
      <c r="K226" s="355" t="str">
        <f t="shared" si="18"/>
        <v/>
      </c>
      <c r="L226" s="288" t="str">
        <f>IF(OR('Odvody, členové'!H221=0,'Odvody, členové'!K221=0),"!!!","OK")</f>
        <v>OK</v>
      </c>
      <c r="M226" s="289"/>
      <c r="N226" s="290"/>
      <c r="O226" s="290"/>
      <c r="P226" s="290" t="s">
        <v>1576</v>
      </c>
      <c r="Q226" s="131"/>
      <c r="V226" s="184" t="str">
        <f t="shared" si="16"/>
        <v/>
      </c>
    </row>
    <row r="227" spans="1:46">
      <c r="A227" s="14">
        <v>30015</v>
      </c>
      <c r="B227" s="7" t="s">
        <v>327</v>
      </c>
      <c r="C227" s="105" t="s">
        <v>188</v>
      </c>
      <c r="D227" s="9" t="s">
        <v>1756</v>
      </c>
      <c r="E227" s="2" t="str">
        <f t="shared" si="15"/>
        <v>Rejstřík</v>
      </c>
      <c r="F227" s="2" t="str">
        <f t="shared" si="17"/>
        <v>Rejstřík-XML</v>
      </c>
      <c r="G227" s="194"/>
      <c r="H227" s="200" t="s">
        <v>1362</v>
      </c>
      <c r="I227" s="283">
        <v>37817</v>
      </c>
      <c r="J227" s="194" t="s">
        <v>1363</v>
      </c>
      <c r="K227" s="355" t="str">
        <f t="shared" si="18"/>
        <v/>
      </c>
      <c r="L227" s="288" t="str">
        <f>IF(OR('Odvody, členové'!H222=0,'Odvody, členové'!K222=0),"!!!","OK")</f>
        <v>OK</v>
      </c>
      <c r="M227" s="181"/>
      <c r="N227" s="182">
        <v>384723190</v>
      </c>
      <c r="O227" s="182"/>
      <c r="P227" s="182" t="s">
        <v>1577</v>
      </c>
      <c r="Q227" s="189" t="s">
        <v>522</v>
      </c>
      <c r="R227" s="183"/>
      <c r="V227" s="184" t="str">
        <f t="shared" si="16"/>
        <v/>
      </c>
    </row>
    <row r="228" spans="1:46">
      <c r="A228" s="10">
        <v>30032</v>
      </c>
      <c r="B228" s="11" t="s">
        <v>335</v>
      </c>
      <c r="C228" s="106" t="s">
        <v>188</v>
      </c>
      <c r="D228" s="13" t="s">
        <v>1757</v>
      </c>
      <c r="E228" s="285" t="str">
        <f t="shared" si="15"/>
        <v>Rejstřík</v>
      </c>
      <c r="F228" s="285" t="str">
        <f t="shared" si="17"/>
        <v>Rejstřík-XML</v>
      </c>
      <c r="G228" s="286" t="s">
        <v>194</v>
      </c>
      <c r="H228" s="287" t="s">
        <v>1364</v>
      </c>
      <c r="I228" s="305">
        <v>37806</v>
      </c>
      <c r="J228" s="286" t="s">
        <v>1365</v>
      </c>
      <c r="K228" s="355" t="s">
        <v>1832</v>
      </c>
      <c r="L228" s="288" t="str">
        <f>IF(OR('Odvody, členové'!H223=0,'Odvody, členové'!K223=0),"!!!","OK")</f>
        <v>OK</v>
      </c>
      <c r="M228" s="289"/>
      <c r="N228" s="290">
        <v>608058922</v>
      </c>
      <c r="O228" s="290"/>
      <c r="P228" s="290" t="s">
        <v>746</v>
      </c>
      <c r="Q228" s="185" t="s">
        <v>527</v>
      </c>
      <c r="R228" s="183"/>
      <c r="V228" s="184" t="str">
        <f t="shared" si="16"/>
        <v>ANO</v>
      </c>
      <c r="X228" s="184">
        <v>1</v>
      </c>
      <c r="AD228" s="184">
        <v>1</v>
      </c>
      <c r="AT228" s="184">
        <v>1</v>
      </c>
    </row>
    <row r="229" spans="1:46">
      <c r="A229" s="14">
        <v>30036</v>
      </c>
      <c r="B229" s="7" t="s">
        <v>242</v>
      </c>
      <c r="C229" s="105" t="s">
        <v>188</v>
      </c>
      <c r="D229" s="9" t="s">
        <v>1758</v>
      </c>
      <c r="E229" s="2" t="str">
        <f t="shared" si="15"/>
        <v>Rejstřík</v>
      </c>
      <c r="F229" s="2" t="str">
        <f t="shared" si="17"/>
        <v>Rejstřík-XML</v>
      </c>
      <c r="G229" s="194" t="s">
        <v>1366</v>
      </c>
      <c r="H229" s="200" t="s">
        <v>1367</v>
      </c>
      <c r="I229" s="283">
        <v>37701</v>
      </c>
      <c r="J229" s="194" t="s">
        <v>1368</v>
      </c>
      <c r="K229" s="355" t="str">
        <f t="shared" si="18"/>
        <v/>
      </c>
      <c r="L229" s="288" t="str">
        <f>IF(OR('Odvody, členové'!H224=0,'Odvody, členové'!K224=0),"!!!","OK")</f>
        <v>OK</v>
      </c>
      <c r="M229" s="181"/>
      <c r="N229" s="182">
        <v>606632620</v>
      </c>
      <c r="O229" s="182"/>
      <c r="P229" s="182" t="s">
        <v>1578</v>
      </c>
      <c r="Q229" s="185" t="s">
        <v>467</v>
      </c>
      <c r="R229" s="183"/>
      <c r="V229" s="184" t="str">
        <f t="shared" si="16"/>
        <v/>
      </c>
    </row>
    <row r="230" spans="1:46">
      <c r="A230" s="10">
        <v>30039</v>
      </c>
      <c r="B230" s="11" t="s">
        <v>453</v>
      </c>
      <c r="C230" s="106" t="s">
        <v>188</v>
      </c>
      <c r="D230" s="13" t="s">
        <v>1759</v>
      </c>
      <c r="E230" s="285" t="str">
        <f t="shared" si="15"/>
        <v>Rejstřík</v>
      </c>
      <c r="F230" s="285" t="str">
        <f t="shared" si="17"/>
        <v>Rejstřík-XML</v>
      </c>
      <c r="G230" s="286" t="s">
        <v>1369</v>
      </c>
      <c r="H230" s="287" t="s">
        <v>1370</v>
      </c>
      <c r="I230" s="305">
        <v>37401</v>
      </c>
      <c r="J230" s="286" t="s">
        <v>196</v>
      </c>
      <c r="K230" s="355" t="str">
        <f t="shared" si="18"/>
        <v/>
      </c>
      <c r="L230" s="288" t="str">
        <f>IF(OR('Odvody, členové'!H225=0,'Odvody, členové'!K225=0),"!!!","OK")</f>
        <v>OK</v>
      </c>
      <c r="M230" s="289"/>
      <c r="N230" s="290">
        <v>386322165</v>
      </c>
      <c r="O230" s="290"/>
      <c r="P230" s="290" t="s">
        <v>1580</v>
      </c>
      <c r="Q230" s="185" t="s">
        <v>666</v>
      </c>
      <c r="R230" s="183"/>
      <c r="V230" s="184" t="str">
        <f t="shared" si="16"/>
        <v/>
      </c>
    </row>
    <row r="231" spans="1:46">
      <c r="A231" s="10">
        <v>30040</v>
      </c>
      <c r="B231" s="11" t="s">
        <v>418</v>
      </c>
      <c r="C231" s="106" t="s">
        <v>188</v>
      </c>
      <c r="D231" s="13" t="s">
        <v>1760</v>
      </c>
      <c r="E231" s="2" t="str">
        <f t="shared" si="15"/>
        <v>Rejstřík</v>
      </c>
      <c r="F231" s="2" t="str">
        <f t="shared" si="17"/>
        <v>Rejstřík-XML</v>
      </c>
      <c r="G231" s="194" t="s">
        <v>1371</v>
      </c>
      <c r="H231" s="200" t="s">
        <v>1135</v>
      </c>
      <c r="I231" s="283">
        <v>37333</v>
      </c>
      <c r="J231" s="194" t="s">
        <v>197</v>
      </c>
      <c r="K231" s="355" t="str">
        <f t="shared" si="18"/>
        <v/>
      </c>
      <c r="L231" s="288" t="str">
        <f>IF(OR('Odvody, členové'!H226=0,'Odvody, členové'!K226=0),"!!!","OK")</f>
        <v>OK</v>
      </c>
      <c r="M231" s="181"/>
      <c r="N231" s="182">
        <v>604700404</v>
      </c>
      <c r="O231" s="182"/>
      <c r="P231" s="182" t="s">
        <v>1579</v>
      </c>
      <c r="Q231" s="189" t="s">
        <v>637</v>
      </c>
      <c r="R231" s="183"/>
      <c r="V231" s="184" t="str">
        <f t="shared" si="16"/>
        <v/>
      </c>
    </row>
    <row r="232" spans="1:46">
      <c r="A232" s="15">
        <v>30041</v>
      </c>
      <c r="B232" s="11" t="s">
        <v>460</v>
      </c>
      <c r="C232" s="106" t="s">
        <v>188</v>
      </c>
      <c r="D232" s="48" t="s">
        <v>1761</v>
      </c>
      <c r="E232" s="285" t="str">
        <f t="shared" si="15"/>
        <v>Rejstřík</v>
      </c>
      <c r="F232" s="285" t="str">
        <f t="shared" si="17"/>
        <v>Rejstřík-XML</v>
      </c>
      <c r="G232" s="286" t="s">
        <v>1372</v>
      </c>
      <c r="H232" s="287" t="s">
        <v>1154</v>
      </c>
      <c r="I232" s="305">
        <v>37833</v>
      </c>
      <c r="J232" s="286" t="s">
        <v>198</v>
      </c>
      <c r="K232" s="355" t="str">
        <f t="shared" si="18"/>
        <v/>
      </c>
      <c r="L232" s="288" t="str">
        <f>IF(OR('Odvody, členové'!H227=0,'Odvody, členové'!K227=0),"!!!","OK")</f>
        <v>OK</v>
      </c>
      <c r="M232" s="289"/>
      <c r="N232" s="290">
        <v>602189100</v>
      </c>
      <c r="O232" s="290"/>
      <c r="P232" s="290" t="s">
        <v>1581</v>
      </c>
      <c r="Q232" s="185" t="s">
        <v>597</v>
      </c>
      <c r="R232" s="183"/>
      <c r="V232" s="184" t="str">
        <f t="shared" si="16"/>
        <v/>
      </c>
    </row>
    <row r="233" spans="1:46">
      <c r="A233" s="14">
        <v>30050</v>
      </c>
      <c r="B233" s="7" t="s">
        <v>318</v>
      </c>
      <c r="C233" s="105" t="s">
        <v>188</v>
      </c>
      <c r="D233" s="49" t="s">
        <v>1762</v>
      </c>
      <c r="E233" s="2" t="str">
        <f t="shared" si="15"/>
        <v>Rejstřík</v>
      </c>
      <c r="F233" s="2" t="str">
        <f t="shared" si="17"/>
        <v>Rejstřík-XML</v>
      </c>
      <c r="G233" s="194" t="s">
        <v>908</v>
      </c>
      <c r="H233" s="200" t="s">
        <v>1373</v>
      </c>
      <c r="I233" s="283">
        <v>38273</v>
      </c>
      <c r="J233" s="194" t="s">
        <v>1374</v>
      </c>
      <c r="K233" s="355" t="str">
        <f t="shared" si="18"/>
        <v/>
      </c>
      <c r="L233" s="288" t="str">
        <f>IF(OR('Odvody, členové'!H228=0,'Odvody, členové'!K228=0),"!!!","OK")</f>
        <v>OK</v>
      </c>
      <c r="M233" s="181"/>
      <c r="N233" s="182">
        <v>606316652</v>
      </c>
      <c r="O233" s="182"/>
      <c r="P233" s="182" t="s">
        <v>1582</v>
      </c>
      <c r="Q233" s="185" t="s">
        <v>515</v>
      </c>
      <c r="R233" s="183"/>
      <c r="V233" s="184" t="str">
        <f t="shared" si="16"/>
        <v/>
      </c>
    </row>
    <row r="234" spans="1:46">
      <c r="A234" s="10">
        <v>30060</v>
      </c>
      <c r="B234" s="11" t="s">
        <v>312</v>
      </c>
      <c r="C234" s="106" t="s">
        <v>188</v>
      </c>
      <c r="D234" s="48" t="s">
        <v>1763</v>
      </c>
      <c r="E234" s="285" t="str">
        <f t="shared" si="15"/>
        <v>Rejstřík</v>
      </c>
      <c r="F234" s="285" t="str">
        <f t="shared" si="17"/>
        <v>Rejstřík-XML</v>
      </c>
      <c r="G234" s="286"/>
      <c r="H234" s="287" t="s">
        <v>1375</v>
      </c>
      <c r="I234" s="305">
        <v>37841</v>
      </c>
      <c r="J234" s="286" t="s">
        <v>1376</v>
      </c>
      <c r="K234" s="355" t="str">
        <f t="shared" si="18"/>
        <v/>
      </c>
      <c r="L234" s="288" t="str">
        <f>IF(OR('Odvody, členové'!H229=0,'Odvody, členové'!K229=0),"!!!","OK")</f>
        <v>OK</v>
      </c>
      <c r="M234" s="289"/>
      <c r="N234" s="290">
        <v>605226138</v>
      </c>
      <c r="O234" s="290"/>
      <c r="P234" s="290" t="s">
        <v>1583</v>
      </c>
      <c r="Q234" s="189" t="s">
        <v>686</v>
      </c>
      <c r="R234" s="183"/>
      <c r="V234" s="184" t="str">
        <f t="shared" si="16"/>
        <v/>
      </c>
    </row>
    <row r="235" spans="1:46">
      <c r="A235" s="14">
        <v>30072</v>
      </c>
      <c r="B235" s="7" t="s">
        <v>286</v>
      </c>
      <c r="C235" s="105" t="s">
        <v>188</v>
      </c>
      <c r="D235" s="49" t="s">
        <v>1764</v>
      </c>
      <c r="E235" s="2" t="str">
        <f t="shared" si="15"/>
        <v>Rejstřík</v>
      </c>
      <c r="F235" s="2" t="str">
        <f t="shared" si="17"/>
        <v>Rejstřík-XML</v>
      </c>
      <c r="G235" s="194" t="s">
        <v>201</v>
      </c>
      <c r="H235" s="200" t="s">
        <v>1145</v>
      </c>
      <c r="I235" s="283">
        <v>38901</v>
      </c>
      <c r="J235" s="194" t="s">
        <v>1377</v>
      </c>
      <c r="K235" s="360" t="s">
        <v>1832</v>
      </c>
      <c r="L235" s="288" t="str">
        <f>IF(OR('Odvody, členové'!H230=0,'Odvody, členové'!K230=0),"!!!","OK")</f>
        <v>OK</v>
      </c>
      <c r="M235" s="181"/>
      <c r="N235" s="182">
        <v>775197882</v>
      </c>
      <c r="O235" s="182"/>
      <c r="P235" s="182" t="s">
        <v>1584</v>
      </c>
      <c r="Q235" s="180" t="s">
        <v>1822</v>
      </c>
      <c r="S235" s="118" t="s">
        <v>1823</v>
      </c>
      <c r="V235" s="184" t="str">
        <f t="shared" si="16"/>
        <v>ANO</v>
      </c>
      <c r="X235" s="184">
        <v>1</v>
      </c>
      <c r="AH235" s="184">
        <v>1</v>
      </c>
      <c r="AK235" s="184">
        <v>1</v>
      </c>
    </row>
    <row r="236" spans="1:46">
      <c r="A236" s="10">
        <v>30079</v>
      </c>
      <c r="B236" s="11" t="s">
        <v>454</v>
      </c>
      <c r="C236" s="106" t="s">
        <v>188</v>
      </c>
      <c r="D236" s="48" t="s">
        <v>1765</v>
      </c>
      <c r="E236" s="285" t="str">
        <f t="shared" si="15"/>
        <v>Rejstřík</v>
      </c>
      <c r="F236" s="285" t="str">
        <f t="shared" si="17"/>
        <v>Rejstřík-XML</v>
      </c>
      <c r="G236" s="286"/>
      <c r="H236" s="287" t="s">
        <v>1035</v>
      </c>
      <c r="I236" s="305">
        <v>37882</v>
      </c>
      <c r="J236" s="286" t="s">
        <v>1795</v>
      </c>
      <c r="K236" s="355" t="str">
        <f t="shared" si="18"/>
        <v/>
      </c>
      <c r="L236" s="288" t="str">
        <f>IF(OR('Odvody, členové'!H231=0,'Odvody, členové'!K231=0),"!!!","OK")</f>
        <v>OK</v>
      </c>
      <c r="M236" s="289"/>
      <c r="N236" s="290">
        <v>724195791</v>
      </c>
      <c r="O236" s="290"/>
      <c r="P236" s="290" t="s">
        <v>1585</v>
      </c>
      <c r="Q236" s="185" t="s">
        <v>1807</v>
      </c>
      <c r="R236" s="183"/>
      <c r="V236" s="184" t="str">
        <f t="shared" si="16"/>
        <v/>
      </c>
    </row>
    <row r="237" spans="1:46">
      <c r="A237" s="6">
        <v>30101</v>
      </c>
      <c r="B237" s="53" t="s">
        <v>381</v>
      </c>
      <c r="C237" s="107" t="s">
        <v>188</v>
      </c>
      <c r="D237" s="13" t="s">
        <v>1766</v>
      </c>
      <c r="E237" s="2" t="str">
        <f t="shared" si="15"/>
        <v>Rejstřík</v>
      </c>
      <c r="F237" s="2" t="str">
        <f t="shared" si="17"/>
        <v>Rejstřík-XML</v>
      </c>
      <c r="G237" s="194"/>
      <c r="H237" s="200" t="s">
        <v>1378</v>
      </c>
      <c r="I237" s="283">
        <v>39102</v>
      </c>
      <c r="J237" s="194" t="s">
        <v>1379</v>
      </c>
      <c r="K237" s="355" t="str">
        <f t="shared" si="18"/>
        <v/>
      </c>
      <c r="L237" s="288" t="str">
        <f>IF(OR('Odvody, členové'!H232=0,'Odvody, členové'!K232=0),"!!!","OK")</f>
        <v>OK</v>
      </c>
      <c r="M237" s="181"/>
      <c r="N237" s="182"/>
      <c r="O237" s="182"/>
      <c r="P237" s="182" t="s">
        <v>1586</v>
      </c>
      <c r="Q237" s="180" t="s">
        <v>574</v>
      </c>
      <c r="R237" s="183"/>
      <c r="V237" s="184" t="str">
        <f t="shared" si="16"/>
        <v/>
      </c>
    </row>
    <row r="238" spans="1:46">
      <c r="A238" s="6">
        <v>30104</v>
      </c>
      <c r="B238" s="53" t="s">
        <v>459</v>
      </c>
      <c r="C238" s="107" t="s">
        <v>188</v>
      </c>
      <c r="D238" s="49" t="s">
        <v>1767</v>
      </c>
      <c r="E238" s="285" t="str">
        <f t="shared" si="15"/>
        <v>Rejstřík</v>
      </c>
      <c r="F238" s="285" t="str">
        <f t="shared" si="17"/>
        <v>Rejstřík-XML</v>
      </c>
      <c r="G238" s="286"/>
      <c r="H238" s="287" t="s">
        <v>1380</v>
      </c>
      <c r="I238" s="305">
        <v>37331</v>
      </c>
      <c r="J238" s="286" t="s">
        <v>206</v>
      </c>
      <c r="K238" s="355" t="str">
        <f t="shared" si="18"/>
        <v/>
      </c>
      <c r="L238" s="288" t="str">
        <f>IF(OR('Odvody, členové'!H233=0,'Odvody, členové'!K233=0),"!!!","OK")</f>
        <v>OK</v>
      </c>
      <c r="M238" s="289"/>
      <c r="N238" s="290"/>
      <c r="O238" s="290"/>
      <c r="P238" s="290" t="s">
        <v>1587</v>
      </c>
      <c r="Q238" s="185" t="s">
        <v>650</v>
      </c>
      <c r="R238" s="183"/>
      <c r="V238" s="184" t="str">
        <f t="shared" si="16"/>
        <v/>
      </c>
    </row>
    <row r="239" spans="1:46">
      <c r="A239" s="15">
        <v>30112</v>
      </c>
      <c r="B239" s="11" t="s">
        <v>457</v>
      </c>
      <c r="C239" s="106" t="s">
        <v>188</v>
      </c>
      <c r="D239" s="13" t="s">
        <v>1768</v>
      </c>
      <c r="E239" s="2" t="str">
        <f t="shared" si="15"/>
        <v>Rejstřík</v>
      </c>
      <c r="F239" s="2" t="str">
        <f t="shared" si="17"/>
        <v>Rejstřík-XML</v>
      </c>
      <c r="G239" s="194"/>
      <c r="H239" s="200"/>
      <c r="I239" s="283"/>
      <c r="J239" s="194"/>
      <c r="K239" s="355" t="str">
        <f t="shared" si="18"/>
        <v/>
      </c>
      <c r="L239" s="288" t="s">
        <v>1934</v>
      </c>
      <c r="M239" s="184"/>
      <c r="N239" s="182" t="s">
        <v>1899</v>
      </c>
      <c r="O239" s="182"/>
      <c r="P239" s="182"/>
      <c r="Q239" s="131" t="s">
        <v>1899</v>
      </c>
      <c r="V239" s="184" t="str">
        <f t="shared" si="16"/>
        <v/>
      </c>
    </row>
    <row r="240" spans="1:46">
      <c r="A240" s="10">
        <v>30113</v>
      </c>
      <c r="B240" s="11" t="s">
        <v>287</v>
      </c>
      <c r="C240" s="106" t="s">
        <v>188</v>
      </c>
      <c r="D240" s="13" t="s">
        <v>1769</v>
      </c>
      <c r="E240" s="285" t="str">
        <f t="shared" si="15"/>
        <v>Rejstřík</v>
      </c>
      <c r="F240" s="285" t="str">
        <f t="shared" si="17"/>
        <v>Rejstřík-XML</v>
      </c>
      <c r="G240" s="286"/>
      <c r="H240" s="287"/>
      <c r="I240" s="305"/>
      <c r="J240" s="286" t="s">
        <v>104</v>
      </c>
      <c r="K240" s="355" t="str">
        <f t="shared" si="18"/>
        <v/>
      </c>
      <c r="L240" s="288" t="str">
        <f>IF(OR('Odvody, členové'!H235=0,'Odvody, členové'!K235=0),"!!!","OK")</f>
        <v>OK</v>
      </c>
      <c r="M240" s="289"/>
      <c r="N240" s="290">
        <v>736282633</v>
      </c>
      <c r="O240" s="290"/>
      <c r="P240" s="290" t="s">
        <v>1588</v>
      </c>
      <c r="Q240" s="185" t="s">
        <v>644</v>
      </c>
      <c r="R240" s="183"/>
      <c r="V240" s="184" t="str">
        <f t="shared" si="16"/>
        <v/>
      </c>
    </row>
    <row r="241" spans="1:48">
      <c r="A241" s="10">
        <v>30119</v>
      </c>
      <c r="B241" s="11" t="s">
        <v>358</v>
      </c>
      <c r="C241" s="106" t="s">
        <v>188</v>
      </c>
      <c r="D241" s="13" t="s">
        <v>1770</v>
      </c>
      <c r="E241" s="2" t="str">
        <f t="shared" si="15"/>
        <v>Rejstřík</v>
      </c>
      <c r="F241" s="2" t="str">
        <f t="shared" si="17"/>
        <v>Rejstřík-XML</v>
      </c>
      <c r="G241" s="194" t="s">
        <v>1381</v>
      </c>
      <c r="H241" s="200" t="s">
        <v>1382</v>
      </c>
      <c r="I241" s="283">
        <v>37344</v>
      </c>
      <c r="J241" s="194" t="s">
        <v>205</v>
      </c>
      <c r="K241" s="355" t="str">
        <f t="shared" si="18"/>
        <v/>
      </c>
      <c r="L241" s="288" t="str">
        <f>IF(OR('Odvody, členové'!H235=0,'Odvody, členové'!K235=0),"!!!","OK")</f>
        <v>OK</v>
      </c>
      <c r="M241" s="181"/>
      <c r="N241" s="182">
        <v>380427843</v>
      </c>
      <c r="O241" s="182"/>
      <c r="P241" s="182" t="s">
        <v>1589</v>
      </c>
      <c r="Q241" s="185" t="s">
        <v>543</v>
      </c>
      <c r="R241" s="183"/>
      <c r="V241" s="184" t="str">
        <f t="shared" si="16"/>
        <v/>
      </c>
    </row>
    <row r="242" spans="1:48">
      <c r="A242" s="14">
        <v>30135</v>
      </c>
      <c r="B242" s="7" t="s">
        <v>374</v>
      </c>
      <c r="C242" s="105" t="s">
        <v>188</v>
      </c>
      <c r="D242" s="9" t="s">
        <v>1771</v>
      </c>
      <c r="E242" s="285" t="str">
        <f t="shared" si="15"/>
        <v>Rejstřík</v>
      </c>
      <c r="F242" s="285" t="str">
        <f t="shared" si="17"/>
        <v>Rejstřík-XML</v>
      </c>
      <c r="G242" s="286"/>
      <c r="H242" s="287" t="s">
        <v>1383</v>
      </c>
      <c r="I242" s="305">
        <v>38208</v>
      </c>
      <c r="J242" s="286" t="s">
        <v>1384</v>
      </c>
      <c r="K242" s="355" t="s">
        <v>1832</v>
      </c>
      <c r="L242" s="288" t="str">
        <f>IF(OR('Odvody, členové'!H236=0,'Odvody, členové'!K236=0),"!!!","OK")</f>
        <v>OK</v>
      </c>
      <c r="M242" s="289"/>
      <c r="N242">
        <v>775223788</v>
      </c>
      <c r="O242" s="290"/>
      <c r="P242" s="290" t="s">
        <v>1855</v>
      </c>
      <c r="Q242" s="186" t="s">
        <v>1856</v>
      </c>
      <c r="R242" s="180" t="s">
        <v>569</v>
      </c>
      <c r="S242" t="s">
        <v>1857</v>
      </c>
      <c r="V242" s="184" t="str">
        <f t="shared" si="16"/>
        <v>ANO</v>
      </c>
      <c r="X242" s="184">
        <v>1</v>
      </c>
    </row>
    <row r="243" spans="1:48">
      <c r="A243" s="56">
        <v>30186</v>
      </c>
      <c r="B243" s="57" t="s">
        <v>458</v>
      </c>
      <c r="C243" s="106" t="s">
        <v>188</v>
      </c>
      <c r="D243" s="13" t="s">
        <v>1772</v>
      </c>
      <c r="E243" s="2" t="str">
        <f t="shared" si="15"/>
        <v>Rejstřík</v>
      </c>
      <c r="F243" s="2" t="str">
        <f t="shared" si="17"/>
        <v>Rejstřík-XML</v>
      </c>
      <c r="G243" s="194" t="s">
        <v>1385</v>
      </c>
      <c r="H243" s="200" t="s">
        <v>1386</v>
      </c>
      <c r="I243" s="283"/>
      <c r="J243" s="194" t="s">
        <v>1387</v>
      </c>
      <c r="K243" s="355" t="str">
        <f t="shared" si="18"/>
        <v/>
      </c>
      <c r="L243" s="288" t="str">
        <f>IF(OR('Odvody, členové'!H237=0,'Odvody, členové'!K237=0),"!!!","OK")</f>
        <v>OK</v>
      </c>
      <c r="M243" s="181"/>
      <c r="N243" s="182"/>
      <c r="O243" s="182"/>
      <c r="P243" s="182" t="s">
        <v>1590</v>
      </c>
      <c r="Q243" s="185" t="s">
        <v>629</v>
      </c>
      <c r="R243" s="183"/>
      <c r="V243" s="184" t="str">
        <f t="shared" si="16"/>
        <v/>
      </c>
    </row>
    <row r="244" spans="1:48" ht="15.75" thickBot="1">
      <c r="A244" s="28">
        <v>30188</v>
      </c>
      <c r="B244" s="58" t="s">
        <v>456</v>
      </c>
      <c r="C244" s="108" t="s">
        <v>188</v>
      </c>
      <c r="D244" s="31" t="s">
        <v>1773</v>
      </c>
      <c r="E244" s="307" t="str">
        <f t="shared" ref="E244:E251" si="19">HYPERLINK(CONCATENATE("https://or.justice.cz/ias/ui/rejstrik-$firma?ico=",B244),"Rejstřík")</f>
        <v>Rejstřík</v>
      </c>
      <c r="F244" s="307" t="str">
        <f t="shared" si="17"/>
        <v>Rejstřík-XML</v>
      </c>
      <c r="G244" s="335" t="s">
        <v>1388</v>
      </c>
      <c r="H244" s="309" t="s">
        <v>1389</v>
      </c>
      <c r="I244" s="336">
        <v>37881</v>
      </c>
      <c r="J244" s="335" t="s">
        <v>1390</v>
      </c>
      <c r="K244" s="355" t="s">
        <v>1832</v>
      </c>
      <c r="L244" s="288" t="str">
        <f>IF(OR('Odvody, členové'!H238=0,'Odvody, členové'!K238=0),"!!!","OK")</f>
        <v>OK</v>
      </c>
      <c r="M244" s="311"/>
      <c r="N244" s="312">
        <v>608521275</v>
      </c>
      <c r="O244" s="312">
        <v>728401501</v>
      </c>
      <c r="P244" s="312" t="s">
        <v>1874</v>
      </c>
      <c r="Q244" s="313" t="s">
        <v>1872</v>
      </c>
      <c r="R244" s="183" t="s">
        <v>683</v>
      </c>
      <c r="S244" s="186" t="s">
        <v>1873</v>
      </c>
      <c r="V244" s="184" t="str">
        <f t="shared" si="16"/>
        <v>ANO</v>
      </c>
      <c r="X244" s="184">
        <v>1</v>
      </c>
      <c r="AV244" s="184">
        <v>1</v>
      </c>
    </row>
    <row r="245" spans="1:48" ht="15.75" thickTop="1">
      <c r="A245" s="18">
        <v>50023</v>
      </c>
      <c r="B245" s="19" t="s">
        <v>322</v>
      </c>
      <c r="C245" s="109" t="s">
        <v>211</v>
      </c>
      <c r="D245" s="27" t="s">
        <v>1774</v>
      </c>
      <c r="E245" s="292" t="str">
        <f t="shared" si="19"/>
        <v>Rejstřík</v>
      </c>
      <c r="F245" s="292" t="str">
        <f t="shared" si="17"/>
        <v>Rejstřík-XML</v>
      </c>
      <c r="G245" s="299" t="s">
        <v>1391</v>
      </c>
      <c r="H245" s="293" t="s">
        <v>1392</v>
      </c>
      <c r="I245" s="317">
        <v>46331</v>
      </c>
      <c r="J245" s="299" t="s">
        <v>212</v>
      </c>
      <c r="K245" s="355" t="str">
        <f t="shared" si="18"/>
        <v/>
      </c>
      <c r="L245" s="288" t="str">
        <f>IF(OR('Odvody, členové'!H239=0,'Odvody, členové'!K239=0),"!!!","OK")</f>
        <v>OK</v>
      </c>
      <c r="M245" s="295"/>
      <c r="N245" s="296">
        <v>725919190</v>
      </c>
      <c r="O245" s="296"/>
      <c r="P245" s="296" t="s">
        <v>1543</v>
      </c>
      <c r="Q245" s="189" t="s">
        <v>518</v>
      </c>
      <c r="R245" s="183"/>
      <c r="V245" s="184" t="str">
        <f t="shared" si="16"/>
        <v/>
      </c>
    </row>
    <row r="246" spans="1:48">
      <c r="A246" s="14">
        <v>50096</v>
      </c>
      <c r="B246" s="7" t="s">
        <v>406</v>
      </c>
      <c r="C246" s="110" t="s">
        <v>211</v>
      </c>
      <c r="D246" s="9" t="s">
        <v>1775</v>
      </c>
      <c r="E246" s="2" t="str">
        <f t="shared" si="19"/>
        <v>Rejstřík</v>
      </c>
      <c r="F246" s="2" t="str">
        <f t="shared" si="17"/>
        <v>Rejstřík-XML</v>
      </c>
      <c r="G246" s="194"/>
      <c r="H246" s="200" t="s">
        <v>1393</v>
      </c>
      <c r="I246" s="283">
        <v>46362</v>
      </c>
      <c r="J246" s="194" t="s">
        <v>213</v>
      </c>
      <c r="K246" s="355" t="s">
        <v>1832</v>
      </c>
      <c r="L246" s="288" t="str">
        <f>IF(OR('Odvody, členové'!H240=0,'Odvody, členové'!K240=0),"!!!","OK")</f>
        <v>OK</v>
      </c>
      <c r="M246" s="181"/>
      <c r="N246">
        <v>737200364</v>
      </c>
      <c r="O246" s="182"/>
      <c r="P246" s="182" t="s">
        <v>1591</v>
      </c>
      <c r="Q246" s="185" t="s">
        <v>591</v>
      </c>
      <c r="R246" s="183"/>
      <c r="V246" s="184" t="str">
        <f t="shared" si="16"/>
        <v>ANO</v>
      </c>
      <c r="AE246" s="184">
        <v>1</v>
      </c>
    </row>
    <row r="247" spans="1:48">
      <c r="A247" s="10">
        <v>60003</v>
      </c>
      <c r="B247" s="11" t="s">
        <v>360</v>
      </c>
      <c r="C247" s="111" t="s">
        <v>211</v>
      </c>
      <c r="D247" s="13" t="s">
        <v>1776</v>
      </c>
      <c r="E247" s="285" t="str">
        <f t="shared" si="19"/>
        <v>Rejstřík</v>
      </c>
      <c r="F247" s="285" t="str">
        <f t="shared" si="17"/>
        <v>Rejstřík-XML</v>
      </c>
      <c r="G247" s="286"/>
      <c r="H247" s="287" t="s">
        <v>1394</v>
      </c>
      <c r="I247" s="305">
        <v>51236</v>
      </c>
      <c r="J247" s="286" t="s">
        <v>214</v>
      </c>
      <c r="K247" s="355" t="str">
        <f t="shared" si="18"/>
        <v/>
      </c>
      <c r="L247" s="288" t="str">
        <f>IF(OR('Odvody, členové'!H241=0,'Odvody, členové'!K241=0),"!!!","OK")</f>
        <v>OK</v>
      </c>
      <c r="M247" s="289"/>
      <c r="N247" s="290">
        <v>605323475</v>
      </c>
      <c r="O247" s="290"/>
      <c r="P247" s="290" t="s">
        <v>1592</v>
      </c>
      <c r="Q247" s="189" t="s">
        <v>613</v>
      </c>
      <c r="R247" s="183"/>
      <c r="V247" s="184" t="str">
        <f t="shared" si="16"/>
        <v/>
      </c>
    </row>
    <row r="248" spans="1:48" ht="15.75" thickBot="1">
      <c r="A248" s="28">
        <v>60005</v>
      </c>
      <c r="B248" s="58" t="s">
        <v>240</v>
      </c>
      <c r="C248" s="112" t="s">
        <v>211</v>
      </c>
      <c r="D248" s="31" t="s">
        <v>1777</v>
      </c>
      <c r="E248" s="307" t="str">
        <f t="shared" si="19"/>
        <v>Rejstřík</v>
      </c>
      <c r="F248" s="307" t="str">
        <f t="shared" si="17"/>
        <v>Rejstřík-XML</v>
      </c>
      <c r="G248" s="335" t="s">
        <v>1395</v>
      </c>
      <c r="H248" s="309" t="s">
        <v>1396</v>
      </c>
      <c r="I248" s="336">
        <v>51301</v>
      </c>
      <c r="J248" s="335" t="s">
        <v>1397</v>
      </c>
      <c r="K248" s="355" t="s">
        <v>1832</v>
      </c>
      <c r="L248" s="288" t="str">
        <f>IF(OR('Odvody, členové'!H242=0,'Odvody, členové'!K242=0),"!!!","OK")</f>
        <v>OK</v>
      </c>
      <c r="M248" s="311"/>
      <c r="N248" s="312">
        <v>737374970</v>
      </c>
      <c r="O248" s="312"/>
      <c r="P248" s="312" t="s">
        <v>1928</v>
      </c>
      <c r="Q248" s="313" t="s">
        <v>466</v>
      </c>
      <c r="R248" s="183"/>
      <c r="V248" s="184" t="str">
        <f t="shared" si="16"/>
        <v>ANO</v>
      </c>
      <c r="X248" s="184">
        <v>1</v>
      </c>
    </row>
    <row r="249" spans="1:48" ht="15.75" thickTop="1">
      <c r="A249" s="14">
        <v>10009</v>
      </c>
      <c r="B249" s="7" t="s">
        <v>421</v>
      </c>
      <c r="C249" s="63" t="s">
        <v>216</v>
      </c>
      <c r="D249" s="9" t="s">
        <v>1778</v>
      </c>
      <c r="E249" s="292" t="str">
        <f t="shared" si="19"/>
        <v>Rejstřík</v>
      </c>
      <c r="F249" s="292" t="str">
        <f t="shared" si="17"/>
        <v>Rejstřík-XML</v>
      </c>
      <c r="G249" s="299" t="s">
        <v>1006</v>
      </c>
      <c r="H249" s="293" t="s">
        <v>1398</v>
      </c>
      <c r="I249" s="317">
        <v>12000</v>
      </c>
      <c r="J249" s="299" t="s">
        <v>1399</v>
      </c>
      <c r="K249" s="355" t="str">
        <f t="shared" si="18"/>
        <v/>
      </c>
      <c r="L249" s="288" t="str">
        <f>IF(OR('Odvody, členové'!H243=0,'Odvody, členové'!K243=0),"!!!","OK")</f>
        <v>OK</v>
      </c>
      <c r="M249" s="295"/>
      <c r="N249" s="296">
        <v>774770102</v>
      </c>
      <c r="O249" s="296"/>
      <c r="P249" s="296" t="s">
        <v>1593</v>
      </c>
      <c r="Q249" s="189" t="s">
        <v>557</v>
      </c>
      <c r="R249" s="183"/>
      <c r="V249" s="184" t="str">
        <f t="shared" si="16"/>
        <v/>
      </c>
    </row>
    <row r="250" spans="1:48">
      <c r="A250" s="10">
        <v>10010</v>
      </c>
      <c r="B250" s="11" t="s">
        <v>411</v>
      </c>
      <c r="C250" s="63" t="s">
        <v>216</v>
      </c>
      <c r="D250" s="13" t="s">
        <v>1779</v>
      </c>
      <c r="E250" s="2" t="str">
        <f t="shared" si="19"/>
        <v>Rejstřík</v>
      </c>
      <c r="F250" s="2" t="str">
        <f t="shared" si="17"/>
        <v>Rejstřík-XML</v>
      </c>
      <c r="G250" s="194" t="s">
        <v>1400</v>
      </c>
      <c r="H250" s="200" t="s">
        <v>1401</v>
      </c>
      <c r="I250" s="283">
        <v>19300</v>
      </c>
      <c r="J250" s="194" t="s">
        <v>1794</v>
      </c>
      <c r="K250" s="355" t="str">
        <f t="shared" si="18"/>
        <v/>
      </c>
      <c r="L250" s="288" t="str">
        <f>IF(OR('Odvody, členové'!H244=0,'Odvody, členové'!K244=0),"!!!","OK")</f>
        <v>!!!</v>
      </c>
      <c r="M250" s="181"/>
      <c r="N250" s="182">
        <v>605067813</v>
      </c>
      <c r="O250" s="182"/>
      <c r="P250" s="182" t="s">
        <v>1594</v>
      </c>
      <c r="Q250" s="180" t="s">
        <v>596</v>
      </c>
      <c r="R250" s="183"/>
      <c r="V250" s="184" t="str">
        <f t="shared" si="16"/>
        <v/>
      </c>
    </row>
    <row r="251" spans="1:48" ht="15.75" thickBot="1">
      <c r="A251" s="28">
        <v>10045</v>
      </c>
      <c r="B251" s="58" t="s">
        <v>305</v>
      </c>
      <c r="C251" s="63" t="s">
        <v>216</v>
      </c>
      <c r="D251" s="31" t="s">
        <v>1780</v>
      </c>
      <c r="E251" s="307" t="str">
        <f t="shared" si="19"/>
        <v>Rejstřík</v>
      </c>
      <c r="F251" s="307" t="str">
        <f t="shared" si="17"/>
        <v>Rejstřík-XML</v>
      </c>
      <c r="G251" s="335" t="s">
        <v>1402</v>
      </c>
      <c r="H251" s="309" t="s">
        <v>1403</v>
      </c>
      <c r="I251" s="336">
        <v>14200</v>
      </c>
      <c r="J251" s="335" t="s">
        <v>1404</v>
      </c>
      <c r="K251" s="355" t="str">
        <f t="shared" si="18"/>
        <v/>
      </c>
      <c r="L251" s="288" t="str">
        <f>IF(OR('Odvody, členové'!H245=0,'Odvody, členové'!K245=0),"!!!","OK")</f>
        <v>OK</v>
      </c>
      <c r="M251" s="311"/>
      <c r="N251" s="312">
        <v>602373431</v>
      </c>
      <c r="O251" s="312"/>
      <c r="P251" s="312" t="s">
        <v>1595</v>
      </c>
      <c r="Q251" s="313" t="s">
        <v>630</v>
      </c>
      <c r="R251" s="183"/>
      <c r="V251" s="184" t="str">
        <f t="shared" si="16"/>
        <v/>
      </c>
    </row>
    <row r="252" spans="1:48" ht="15.75" thickTop="1">
      <c r="A252" s="27"/>
      <c r="B252" s="9"/>
      <c r="C252" s="9"/>
      <c r="D252" s="9"/>
      <c r="E252" s="9"/>
      <c r="F252" s="27"/>
      <c r="G252" s="334"/>
      <c r="H252" s="60"/>
      <c r="I252" s="334"/>
      <c r="J252" s="334"/>
      <c r="K252" s="356"/>
      <c r="L252" s="338"/>
      <c r="M252" s="339"/>
      <c r="N252" s="340"/>
      <c r="O252" s="340"/>
      <c r="P252" s="340"/>
      <c r="Q252" s="340"/>
    </row>
    <row r="253" spans="1:48">
      <c r="A253" s="193"/>
      <c r="B253" s="192"/>
      <c r="C253" s="192"/>
      <c r="D253" s="192"/>
      <c r="E253" s="192"/>
      <c r="F253" s="169"/>
      <c r="G253" s="169"/>
      <c r="H253" s="202"/>
      <c r="I253" s="169"/>
      <c r="J253" s="169"/>
      <c r="L253" s="169"/>
      <c r="M253" s="168"/>
      <c r="N253" s="168"/>
      <c r="O253" s="168"/>
      <c r="P253" s="168"/>
    </row>
    <row r="254" spans="1:48">
      <c r="A254" s="169"/>
      <c r="B254" s="169"/>
      <c r="C254" s="169"/>
      <c r="D254" s="169"/>
      <c r="E254" s="169"/>
      <c r="F254" s="169"/>
      <c r="G254" s="169"/>
      <c r="H254" s="202"/>
      <c r="I254" s="169"/>
      <c r="J254" s="169"/>
      <c r="L254" s="169"/>
      <c r="M254" s="168"/>
      <c r="N254" s="168"/>
      <c r="O254" s="168"/>
      <c r="P254" s="168"/>
    </row>
    <row r="255" spans="1:48">
      <c r="A255" s="169"/>
      <c r="B255" s="169"/>
      <c r="C255" s="169"/>
      <c r="D255" s="169"/>
      <c r="E255" s="169"/>
      <c r="F255" s="169"/>
      <c r="G255" s="169"/>
      <c r="H255" s="202"/>
      <c r="I255" s="169"/>
      <c r="J255" s="169"/>
      <c r="L255" s="169"/>
      <c r="M255" s="168"/>
      <c r="N255" s="168"/>
      <c r="O255" s="168"/>
      <c r="P255" s="168"/>
    </row>
    <row r="256" spans="1:48">
      <c r="A256" s="169"/>
      <c r="B256" s="169"/>
      <c r="C256" s="169"/>
      <c r="D256" s="169"/>
      <c r="E256" s="169"/>
      <c r="F256" s="169"/>
      <c r="G256" s="169"/>
      <c r="H256" s="202"/>
      <c r="I256" s="169"/>
      <c r="J256" s="169"/>
      <c r="L256" s="169"/>
      <c r="M256" s="168"/>
      <c r="N256" s="168"/>
      <c r="O256" s="168"/>
      <c r="P256" s="168"/>
    </row>
    <row r="257" spans="1:16">
      <c r="A257" s="169" t="s">
        <v>221</v>
      </c>
      <c r="B257" s="169"/>
      <c r="C257" s="169"/>
      <c r="D257" s="169"/>
      <c r="E257" s="169"/>
      <c r="F257" s="169"/>
      <c r="G257" s="169"/>
      <c r="H257" s="202"/>
      <c r="I257" s="169"/>
      <c r="J257" s="169"/>
      <c r="L257" s="169"/>
      <c r="M257" s="168"/>
      <c r="N257" s="168"/>
      <c r="O257" s="168"/>
      <c r="P257" s="168"/>
    </row>
    <row r="258" spans="1:16">
      <c r="A258" s="169" t="s">
        <v>222</v>
      </c>
      <c r="B258" s="169"/>
      <c r="C258" s="169"/>
      <c r="D258" s="169"/>
      <c r="E258" s="169"/>
      <c r="F258" s="169"/>
      <c r="G258" s="169"/>
      <c r="H258" s="202"/>
      <c r="I258" s="169"/>
      <c r="J258" s="169"/>
      <c r="L258" s="169"/>
      <c r="M258" s="168"/>
      <c r="N258" s="168"/>
      <c r="O258" s="168"/>
      <c r="P258" s="168"/>
    </row>
    <row r="259" spans="1:16">
      <c r="A259" s="169" t="s">
        <v>223</v>
      </c>
      <c r="B259" s="169"/>
      <c r="C259" s="169"/>
      <c r="D259" s="169"/>
      <c r="E259" s="169"/>
      <c r="F259" s="169"/>
      <c r="G259" s="169"/>
      <c r="H259" s="202"/>
      <c r="I259" s="169"/>
      <c r="J259" s="169"/>
      <c r="L259" s="169"/>
      <c r="M259" s="168"/>
      <c r="N259" s="168"/>
      <c r="O259" s="168"/>
      <c r="P259" s="168"/>
    </row>
  </sheetData>
  <conditionalFormatting sqref="M127:M216 L252:M252 L2:M2 M3:M125 M218:M251 L3:L251">
    <cfRule type="containsText" dxfId="1" priority="2" stopIfTrue="1" operator="containsText" text="!!!">
      <formula>NOT(ISERROR(SEARCH("!!!",L2)))</formula>
    </cfRule>
  </conditionalFormatting>
  <conditionalFormatting sqref="M126">
    <cfRule type="containsText" dxfId="0" priority="1" stopIfTrue="1" operator="containsText" text="!!!">
      <formula>NOT(ISERROR(SEARCH("!!!",M126)))</formula>
    </cfRule>
  </conditionalFormatting>
  <hyperlinks>
    <hyperlink ref="U72" r:id="rId1"/>
    <hyperlink ref="T155" r:id="rId2"/>
    <hyperlink ref="Q203" r:id="rId3"/>
    <hyperlink ref="Q202" r:id="rId4"/>
    <hyperlink ref="Q212" r:id="rId5"/>
    <hyperlink ref="Q115" r:id="rId6"/>
    <hyperlink ref="Q2" r:id="rId7"/>
    <hyperlink ref="Q179" r:id="rId8"/>
    <hyperlink ref="Q182" r:id="rId9"/>
    <hyperlink ref="R8" r:id="rId10"/>
    <hyperlink ref="Q248" r:id="rId11"/>
    <hyperlink ref="Q87" r:id="rId12"/>
    <hyperlink ref="Q229" r:id="rId13"/>
    <hyperlink ref="Q180" r:id="rId14"/>
    <hyperlink ref="Q197" r:id="rId15"/>
    <hyperlink ref="Q10" r:id="rId16"/>
    <hyperlink ref="Q196" r:id="rId17"/>
    <hyperlink ref="Q195" r:id="rId18"/>
    <hyperlink ref="Q83" r:id="rId19"/>
    <hyperlink ref="Q52" r:id="rId20"/>
    <hyperlink ref="Q43" r:id="rId21"/>
    <hyperlink ref="Q191" r:id="rId22"/>
    <hyperlink ref="Q142" r:id="rId23"/>
    <hyperlink ref="Q79" r:id="rId24"/>
    <hyperlink ref="Q111" r:id="rId25"/>
    <hyperlink ref="Q155" r:id="rId26"/>
    <hyperlink ref="Q123" r:id="rId27"/>
    <hyperlink ref="Q74" r:id="rId28"/>
    <hyperlink ref="Q206" r:id="rId29"/>
    <hyperlink ref="Q143" r:id="rId30"/>
    <hyperlink ref="Q73" r:id="rId31"/>
    <hyperlink ref="Q112" r:id="rId32"/>
    <hyperlink ref="Q136" r:id="rId33"/>
    <hyperlink ref="Q141" r:id="rId34"/>
    <hyperlink ref="Q121" r:id="rId35"/>
    <hyperlink ref="Q103" r:id="rId36"/>
    <hyperlink ref="Q17" r:id="rId37"/>
    <hyperlink ref="Q81" r:id="rId38"/>
    <hyperlink ref="Q65" r:id="rId39"/>
    <hyperlink ref="Q205" r:id="rId40"/>
    <hyperlink ref="Q211" r:id="rId41"/>
    <hyperlink ref="Q91" r:id="rId42"/>
    <hyperlink ref="Q129" r:id="rId43"/>
    <hyperlink ref="Q134" r:id="rId44"/>
    <hyperlink ref="Q56" r:id="rId45"/>
    <hyperlink ref="Q166" r:id="rId46"/>
    <hyperlink ref="Q240" r:id="rId47"/>
    <hyperlink ref="Q32" r:id="rId48"/>
    <hyperlink ref="Q97" r:id="rId49"/>
    <hyperlink ref="Q101" r:id="rId50"/>
    <hyperlink ref="Q138" r:id="rId51"/>
    <hyperlink ref="Q130" r:id="rId52"/>
    <hyperlink ref="Q210" r:id="rId53"/>
    <hyperlink ref="Q173" r:id="rId54"/>
    <hyperlink ref="R162" r:id="rId55"/>
    <hyperlink ref="Q53" r:id="rId56"/>
    <hyperlink ref="Q51" r:id="rId57"/>
    <hyperlink ref="Q221" r:id="rId58"/>
    <hyperlink ref="Q219" r:id="rId59"/>
    <hyperlink ref="Q207" r:id="rId60"/>
    <hyperlink ref="Q98" r:id="rId61"/>
    <hyperlink ref="Q104" r:id="rId62"/>
    <hyperlink ref="Q45" r:id="rId63"/>
    <hyperlink ref="Q122" r:id="rId64"/>
    <hyperlink ref="Q187" r:id="rId65"/>
    <hyperlink ref="Q186" r:id="rId66"/>
    <hyperlink ref="Q234" r:id="rId67"/>
    <hyperlink ref="Q171" r:id="rId68"/>
    <hyperlink ref="Q67" r:id="rId69"/>
    <hyperlink ref="Q170" r:id="rId70"/>
    <hyperlink ref="Q117" r:id="rId71"/>
    <hyperlink ref="Q69" r:id="rId72"/>
    <hyperlink ref="Q233" r:id="rId73"/>
    <hyperlink ref="Q100" r:id="rId74"/>
    <hyperlink ref="Q35" r:id="rId75"/>
    <hyperlink ref="Q245" r:id="rId76"/>
    <hyperlink ref="Q190" r:id="rId77"/>
    <hyperlink ref="R208" r:id="rId78"/>
    <hyperlink ref="Q49" r:id="rId79"/>
    <hyperlink ref="Q14" r:id="rId80"/>
    <hyperlink ref="Q227" r:id="rId81"/>
    <hyperlink ref="Q59" r:id="rId82"/>
    <hyperlink ref="Q48" r:id="rId83"/>
    <hyperlink ref="Q16" r:id="rId84"/>
    <hyperlink ref="Q214" r:id="rId85"/>
    <hyperlink ref="Q222" r:id="rId86"/>
    <hyperlink ref="Q228" r:id="rId87"/>
    <hyperlink ref="Q90" r:id="rId88"/>
    <hyperlink ref="Q147" r:id="rId89"/>
    <hyperlink ref="Q77" r:id="rId90"/>
    <hyperlink ref="Q47" r:id="rId91"/>
    <hyperlink ref="Q46" r:id="rId92"/>
    <hyperlink ref="Q7" r:id="rId93"/>
    <hyperlink ref="Q174" r:id="rId94"/>
    <hyperlink ref="Q145" r:id="rId95"/>
    <hyperlink ref="Q224" r:id="rId96"/>
    <hyperlink ref="R215" r:id="rId97"/>
    <hyperlink ref="Q42" r:id="rId98"/>
    <hyperlink ref="Q75" r:id="rId99"/>
    <hyperlink ref="Q26" r:id="rId100"/>
    <hyperlink ref="Q5" r:id="rId101"/>
    <hyperlink ref="Q22" r:id="rId102"/>
    <hyperlink ref="Q38" r:id="rId103"/>
    <hyperlink ref="Q40" r:id="rId104"/>
    <hyperlink ref="Q78" r:id="rId105"/>
    <hyperlink ref="Q241" r:id="rId106"/>
    <hyperlink ref="Q54" r:id="rId107"/>
    <hyperlink ref="Q93" r:id="rId108"/>
    <hyperlink ref="Q133" r:id="rId109"/>
    <hyperlink ref="Q18" r:id="rId110"/>
    <hyperlink ref="Q198" r:id="rId111"/>
    <hyperlink ref="Q158" r:id="rId112"/>
    <hyperlink ref="Q29" r:id="rId113"/>
    <hyperlink ref="Q72" r:id="rId114"/>
    <hyperlink ref="Q58" r:id="rId115"/>
    <hyperlink ref="Q188" r:id="rId116"/>
    <hyperlink ref="Q139" r:id="rId117"/>
    <hyperlink ref="Q102" r:id="rId118"/>
    <hyperlink ref="Q183" r:id="rId119"/>
    <hyperlink ref="Q60" r:id="rId120"/>
    <hyperlink ref="Q146" r:id="rId121"/>
    <hyperlink ref="Q249" r:id="rId122"/>
    <hyperlink ref="Q118" r:id="rId123"/>
    <hyperlink ref="R200" r:id="rId124"/>
    <hyperlink ref="Q167" r:id="rId125"/>
    <hyperlink ref="Q36" r:id="rId126"/>
    <hyperlink ref="Q63" r:id="rId127"/>
    <hyperlink ref="Q57" r:id="rId128"/>
    <hyperlink ref="Q148" r:id="rId129"/>
    <hyperlink ref="Q44" r:id="rId130"/>
    <hyperlink ref="Q108" r:id="rId131"/>
    <hyperlink ref="Q4" r:id="rId132"/>
    <hyperlink ref="Q165" r:id="rId133"/>
    <hyperlink ref="Q24" r:id="rId134"/>
    <hyperlink ref="Q218" r:id="rId135"/>
    <hyperlink ref="Q109" r:id="rId136"/>
    <hyperlink ref="R242" r:id="rId137"/>
    <hyperlink ref="Q99" r:id="rId138"/>
    <hyperlink ref="Q105" r:id="rId139"/>
    <hyperlink ref="Q88" r:id="rId140"/>
    <hyperlink ref="Q120" r:id="rId141"/>
    <hyperlink ref="Q237" r:id="rId142"/>
    <hyperlink ref="Q152" r:id="rId143"/>
    <hyperlink ref="Q216" r:id="rId144"/>
    <hyperlink ref="Q94" r:id="rId145"/>
    <hyperlink ref="Q178" r:id="rId146"/>
    <hyperlink ref="Q127" r:id="rId147"/>
    <hyperlink ref="Q15" r:id="rId148"/>
    <hyperlink ref="Q82" r:id="rId149"/>
    <hyperlink ref="Q163" r:id="rId150"/>
    <hyperlink ref="Q66" r:id="rId151"/>
    <hyperlink ref="Q164" r:id="rId152"/>
    <hyperlink ref="Q176" r:id="rId153"/>
    <hyperlink ref="Q28" r:id="rId154"/>
    <hyperlink ref="Q9" r:id="rId155"/>
    <hyperlink ref="Q160" r:id="rId156"/>
    <hyperlink ref="Q27" r:id="rId157"/>
    <hyperlink ref="Q161" r:id="rId158"/>
    <hyperlink ref="Q34" r:id="rId159"/>
    <hyperlink ref="Q68" r:id="rId160"/>
    <hyperlink ref="Q246" r:id="rId161"/>
    <hyperlink ref="Q21" r:id="rId162"/>
    <hyperlink ref="Q168" r:id="rId163"/>
    <hyperlink ref="Q96" r:id="rId164"/>
    <hyperlink ref="Q157" r:id="rId165"/>
    <hyperlink ref="Q23" r:id="rId166"/>
    <hyperlink ref="Q250" r:id="rId167"/>
    <hyperlink ref="Q232" r:id="rId168"/>
    <hyperlink ref="Q193" r:id="rId169"/>
    <hyperlink ref="Q144" r:id="rId170"/>
    <hyperlink ref="Q151" r:id="rId171"/>
    <hyperlink ref="Q137" r:id="rId172"/>
    <hyperlink ref="Q50" r:id="rId173"/>
    <hyperlink ref="Q55" r:id="rId174" display="josef.kolinek1@seznam.cz"/>
    <hyperlink ref="Q3" r:id="rId175"/>
    <hyperlink ref="Q6" r:id="rId176"/>
    <hyperlink ref="Q11" r:id="rId177"/>
    <hyperlink ref="Q13" r:id="rId178"/>
    <hyperlink ref="Q19" r:id="rId179"/>
    <hyperlink ref="R33" r:id="rId180"/>
    <hyperlink ref="Q89" r:id="rId181"/>
    <hyperlink ref="Q106" r:id="rId182"/>
    <hyperlink ref="Q194" r:id="rId183"/>
    <hyperlink ref="Q110" r:id="rId184"/>
    <hyperlink ref="Q247" r:id="rId185"/>
    <hyperlink ref="Q177" r:id="rId186"/>
    <hyperlink ref="Q124" r:id="rId187"/>
    <hyperlink ref="Q150" r:id="rId188"/>
    <hyperlink ref="Q80" r:id="rId189"/>
    <hyperlink ref="Q86" r:id="rId190"/>
    <hyperlink ref="Q107" r:id="rId191"/>
    <hyperlink ref="Q140" r:id="rId192"/>
    <hyperlink ref="Q209" r:id="rId193"/>
    <hyperlink ref="Q243" r:id="rId194"/>
    <hyperlink ref="Q251" r:id="rId195"/>
    <hyperlink ref="Q31" r:id="rId196"/>
    <hyperlink ref="Q95" r:id="rId197"/>
    <hyperlink ref="Q236" r:id="rId198"/>
    <hyperlink ref="Q231" r:id="rId199"/>
    <hyperlink ref="Q225" r:id="rId200"/>
    <hyperlink ref="Q113" r:id="rId201"/>
    <hyperlink ref="Q172" r:id="rId202"/>
    <hyperlink ref="Q71" r:id="rId203"/>
    <hyperlink ref="Q238" r:id="rId204"/>
    <hyperlink ref="Q62" r:id="rId205"/>
    <hyperlink ref="Q156" r:id="rId206"/>
    <hyperlink ref="Q230" r:id="rId207"/>
    <hyperlink ref="Q84" r:id="rId208"/>
    <hyperlink ref="Q131" r:id="rId209"/>
    <hyperlink ref="Q199" r:id="rId210"/>
    <hyperlink ref="Q159" r:id="rId211"/>
    <hyperlink ref="Q169" r:id="rId212"/>
    <hyperlink ref="Q114" r:id="rId213"/>
    <hyperlink ref="Q217" r:id="rId214"/>
    <hyperlink ref="Q39" r:id="rId215"/>
    <hyperlink ref="Q30" r:id="rId216"/>
    <hyperlink ref="Q85" r:id="rId217"/>
    <hyperlink ref="Q175" r:id="rId218"/>
    <hyperlink ref="R23" r:id="rId219"/>
    <hyperlink ref="R24" r:id="rId220"/>
    <hyperlink ref="R110" r:id="rId221"/>
    <hyperlink ref="R175" r:id="rId222"/>
    <hyperlink ref="S175" r:id="rId223"/>
    <hyperlink ref="S113" r:id="rId224" display="http://www.avzo-kosetice.wz.cz/"/>
    <hyperlink ref="R124" r:id="rId225" display="mailto:strelnice-dukovany@email.cz"/>
    <hyperlink ref="S124" r:id="rId226" display="http://www.naseaktivity.cz/"/>
    <hyperlink ref="Q20" r:id="rId227"/>
    <hyperlink ref="S20" r:id="rId228"/>
    <hyperlink ref="S90" r:id="rId229"/>
    <hyperlink ref="S87" r:id="rId230"/>
    <hyperlink ref="R87" r:id="rId231"/>
    <hyperlink ref="S171" r:id="rId232"/>
    <hyperlink ref="R19" r:id="rId233"/>
    <hyperlink ref="S19" r:id="rId234"/>
    <hyperlink ref="S16" r:id="rId235"/>
    <hyperlink ref="S205" r:id="rId236"/>
    <hyperlink ref="Q64" r:id="rId237"/>
    <hyperlink ref="S166" r:id="rId238"/>
    <hyperlink ref="S187" r:id="rId239"/>
    <hyperlink ref="Q185" r:id="rId240"/>
    <hyperlink ref="S32" r:id="rId241"/>
    <hyperlink ref="S176" r:id="rId242"/>
    <hyperlink ref="Q33" r:id="rId243"/>
    <hyperlink ref="S33" r:id="rId244" display="http://outdoor-klub.bloger.cz/"/>
    <hyperlink ref="Q181" r:id="rId245"/>
    <hyperlink ref="S207" r:id="rId246" display="http://www.avzo-cheb.cz/"/>
    <hyperlink ref="S161" r:id="rId247" display="http://www.avzo-nd.cz/"/>
    <hyperlink ref="Q184" r:id="rId248"/>
    <hyperlink ref="Q162" r:id="rId249"/>
    <hyperlink ref="S162" r:id="rId250"/>
    <hyperlink ref="Q125" r:id="rId251"/>
    <hyperlink ref="R125" r:id="rId252"/>
    <hyperlink ref="S3" r:id="rId253"/>
    <hyperlink ref="Q200" r:id="rId254"/>
    <hyperlink ref="S146" r:id="rId255"/>
    <hyperlink ref="Q204" r:id="rId256" display="mailto:novak@sskjachymov.cz"/>
    <hyperlink ref="R204" r:id="rId257" display="mailto:novotny@sskjachymov.cz"/>
    <hyperlink ref="S204" r:id="rId258" display="http://www.sskjachymov.cz/"/>
    <hyperlink ref="S195" r:id="rId259"/>
    <hyperlink ref="Q8" r:id="rId260"/>
    <hyperlink ref="S8" r:id="rId261"/>
    <hyperlink ref="R81" r:id="rId262"/>
    <hyperlink ref="R122" r:id="rId263"/>
    <hyperlink ref="Q119" r:id="rId264"/>
    <hyperlink ref="S181" r:id="rId265"/>
    <hyperlink ref="Q235" r:id="rId266"/>
    <hyperlink ref="Q41" r:id="rId267"/>
    <hyperlink ref="S41" r:id="rId268"/>
    <hyperlink ref="R182" r:id="rId269"/>
    <hyperlink ref="S182" r:id="rId270"/>
    <hyperlink ref="R210" r:id="rId271"/>
    <hyperlink ref="S210" r:id="rId272"/>
    <hyperlink ref="R46" r:id="rId273"/>
    <hyperlink ref="S119" r:id="rId274"/>
    <hyperlink ref="R139" r:id="rId275"/>
    <hyperlink ref="S139" r:id="rId276"/>
    <hyperlink ref="S54" r:id="rId277"/>
    <hyperlink ref="S7" r:id="rId278"/>
    <hyperlink ref="S72" r:id="rId279"/>
    <hyperlink ref="Q242" r:id="rId280"/>
    <hyperlink ref="Q126" r:id="rId281"/>
    <hyperlink ref="S79" r:id="rId282" display="https://search.seznam.cz/?q=strelnice+mikulcice&amp;url=https%3A%2F%2Fmikulcice.estranky.cz%2F&amp;v=2&amp;c=1&amp;data2=HTP25LVDIXDSIKv8zQdHmODEbLouDe7onFM761QmikdqZug51glQyCYAAwfe-JhvG8NOGoedSzq06q0LpvbnyvvcPe0eeWFrlBU7IDXIzdgDu3Bf9nvBlnK0RlURDp4rdqI0ebqbT4mnxjNeCRValmkGe27"/>
    <hyperlink ref="Q12" r:id="rId283"/>
    <hyperlink ref="Q76" r:id="rId284"/>
    <hyperlink ref="Q215" r:id="rId285"/>
    <hyperlink ref="S155" r:id="rId286"/>
    <hyperlink ref="R244" r:id="rId287"/>
    <hyperlink ref="Q244" r:id="rId288"/>
    <hyperlink ref="S244" r:id="rId289"/>
    <hyperlink ref="S43" r:id="rId290"/>
    <hyperlink ref="Q149" r:id="rId291"/>
    <hyperlink ref="S44" r:id="rId292"/>
    <hyperlink ref="S57" r:id="rId293"/>
    <hyperlink ref="Q132" r:id="rId294"/>
    <hyperlink ref="Q25" r:id="rId295"/>
    <hyperlink ref="S39" r:id="rId296"/>
    <hyperlink ref="Q213" r:id="rId297"/>
    <hyperlink ref="R213" r:id="rId298"/>
    <hyperlink ref="Q70" r:id="rId299"/>
    <hyperlink ref="Q128" r:id="rId300"/>
    <hyperlink ref="Q116" r:id="rId301"/>
    <hyperlink ref="Q208" r:id="rId302"/>
    <hyperlink ref="S208" r:id="rId303"/>
    <hyperlink ref="T208" r:id="rId304"/>
    <hyperlink ref="Q135" r:id="rId305"/>
    <hyperlink ref="Q192" r:id="rId306"/>
    <hyperlink ref="R119" r:id="rId307"/>
    <hyperlink ref="R10" r:id="rId308"/>
  </hyperlinks>
  <pageMargins left="0.7" right="0.7" top="0.78740157499999996" bottom="0.78740157499999996" header="0.3" footer="0.3"/>
  <pageSetup paperSize="9" orientation="landscape" r:id="rId309"/>
  <legacyDrawing r:id="rId3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57"/>
  <sheetViews>
    <sheetView tabSelected="1" workbookViewId="0">
      <pane xSplit="4" ySplit="1" topLeftCell="E53" activePane="bottomRight" state="frozen"/>
      <selection pane="topRight" activeCell="E1" sqref="E1"/>
      <selection pane="bottomLeft" activeCell="A2" sqref="A2"/>
      <selection pane="bottomRight" activeCell="P62" sqref="P62"/>
    </sheetView>
  </sheetViews>
  <sheetFormatPr defaultColWidth="9.140625" defaultRowHeight="15"/>
  <cols>
    <col min="1" max="1" width="8.42578125" style="175" customWidth="1"/>
    <col min="2" max="2" width="8.85546875" style="175" customWidth="1"/>
    <col min="3" max="3" width="5.85546875" style="175" customWidth="1"/>
    <col min="4" max="4" width="31.5703125" style="175" customWidth="1"/>
    <col min="5" max="6" width="11" style="118" customWidth="1"/>
    <col min="7" max="9" width="11.28515625" style="118" customWidth="1"/>
    <col min="10" max="11" width="11.140625" style="118" customWidth="1"/>
    <col min="12" max="13" width="11.42578125" style="118" customWidth="1"/>
    <col min="14" max="14" width="10.7109375" style="118" customWidth="1"/>
    <col min="15" max="15" width="10" style="118" customWidth="1"/>
    <col min="16" max="16" width="10.28515625" style="118" customWidth="1"/>
    <col min="17" max="16384" width="9.140625" style="118"/>
  </cols>
  <sheetData>
    <row r="1" spans="1:16">
      <c r="A1" s="4" t="str">
        <f>Přehled!A1</f>
        <v>Reg.číslo</v>
      </c>
      <c r="B1" s="5" t="str">
        <f>Přehled!B1</f>
        <v>IČO</v>
      </c>
      <c r="C1" s="4" t="str">
        <f>Přehled!C1</f>
        <v>Kraj</v>
      </c>
      <c r="D1" s="4" t="str">
        <f>Přehled!D1</f>
        <v>Název</v>
      </c>
      <c r="E1" s="115" t="s">
        <v>698</v>
      </c>
      <c r="F1" s="115" t="s">
        <v>803</v>
      </c>
      <c r="G1" s="116" t="s">
        <v>804</v>
      </c>
      <c r="H1" s="117" t="s">
        <v>699</v>
      </c>
      <c r="I1" s="115" t="s">
        <v>805</v>
      </c>
      <c r="J1" s="116" t="s">
        <v>806</v>
      </c>
      <c r="K1" s="117" t="s">
        <v>700</v>
      </c>
      <c r="L1" s="115" t="s">
        <v>807</v>
      </c>
      <c r="M1" s="116" t="s">
        <v>808</v>
      </c>
      <c r="N1" s="391" t="s">
        <v>1935</v>
      </c>
      <c r="O1" s="176" t="s">
        <v>1936</v>
      </c>
      <c r="P1" s="392" t="s">
        <v>808</v>
      </c>
    </row>
    <row r="2" spans="1:16">
      <c r="A2" s="6">
        <f>Přehled!A2</f>
        <v>80013</v>
      </c>
      <c r="B2" s="7" t="str">
        <f>Přehled!B2</f>
        <v>70923981</v>
      </c>
      <c r="C2" s="8" t="str">
        <f>Přehled!C2</f>
        <v>MSL</v>
      </c>
      <c r="D2" s="9" t="str">
        <f>Přehled!D2</f>
        <v>PS AVZO TSČ ČR STŘELECKÝ KLUB SUDICE</v>
      </c>
      <c r="E2" s="121">
        <v>1535</v>
      </c>
      <c r="F2" s="122">
        <v>27</v>
      </c>
      <c r="G2" s="123"/>
      <c r="H2" s="124">
        <v>1370</v>
      </c>
      <c r="I2" s="125">
        <v>24</v>
      </c>
      <c r="J2" s="126"/>
      <c r="K2" s="127">
        <v>1250</v>
      </c>
      <c r="L2" s="365">
        <v>25</v>
      </c>
      <c r="M2" s="366"/>
      <c r="N2" s="393"/>
      <c r="O2" s="122"/>
      <c r="P2" s="137"/>
    </row>
    <row r="3" spans="1:16">
      <c r="A3" s="10">
        <f>Přehled!A3</f>
        <v>80016</v>
      </c>
      <c r="B3" s="11" t="str">
        <f>Přehled!B3</f>
        <v>04589955</v>
      </c>
      <c r="C3" s="12" t="str">
        <f>Přehled!C3</f>
        <v>MSL</v>
      </c>
      <c r="D3" s="13" t="str">
        <f>Přehled!D3</f>
        <v>AVZO TSČ ČR p. s. Otice - klub střelectví</v>
      </c>
      <c r="E3" s="132">
        <v>3000</v>
      </c>
      <c r="F3" s="130">
        <v>60</v>
      </c>
      <c r="G3" s="129"/>
      <c r="H3" s="127">
        <v>3000</v>
      </c>
      <c r="I3" s="133">
        <v>60</v>
      </c>
      <c r="J3" s="134"/>
      <c r="K3" s="124">
        <v>2950</v>
      </c>
      <c r="L3" s="367">
        <v>59</v>
      </c>
      <c r="M3" s="368"/>
      <c r="N3" s="393"/>
      <c r="O3" s="122"/>
      <c r="P3" s="137"/>
    </row>
    <row r="4" spans="1:16">
      <c r="A4" s="14">
        <f>Přehled!A4</f>
        <v>80018</v>
      </c>
      <c r="B4" s="7" t="str">
        <f>Přehled!B4</f>
        <v>70630372</v>
      </c>
      <c r="C4" s="8" t="str">
        <f>Přehled!C4</f>
        <v>MSL</v>
      </c>
      <c r="D4" s="9" t="str">
        <f>Přehled!D4</f>
        <v>AVZO TSČ ČR ZO 80018 Neplachovice, p. s.</v>
      </c>
      <c r="E4" s="121">
        <v>1150</v>
      </c>
      <c r="F4" s="135">
        <v>17</v>
      </c>
      <c r="G4" s="123">
        <v>10</v>
      </c>
      <c r="H4" s="124">
        <v>1050</v>
      </c>
      <c r="I4" s="125">
        <v>15</v>
      </c>
      <c r="J4" s="126">
        <v>10</v>
      </c>
      <c r="K4" s="127">
        <v>1030</v>
      </c>
      <c r="L4" s="369">
        <v>14</v>
      </c>
      <c r="M4" s="366">
        <v>11</v>
      </c>
      <c r="N4" s="393"/>
      <c r="O4" s="122"/>
      <c r="P4" s="137"/>
    </row>
    <row r="5" spans="1:16">
      <c r="A5" s="10">
        <f>Přehled!A5</f>
        <v>80021</v>
      </c>
      <c r="B5" s="11" t="str">
        <f>Přehled!B5</f>
        <v>68334290</v>
      </c>
      <c r="C5" s="12" t="str">
        <f>Přehled!C5</f>
        <v>MSL</v>
      </c>
      <c r="D5" s="13" t="str">
        <f>Přehled!D5</f>
        <v>AVZO TSČ ČR ŠENOV p.s.</v>
      </c>
      <c r="E5" s="132">
        <v>1380</v>
      </c>
      <c r="F5" s="130">
        <v>26</v>
      </c>
      <c r="G5" s="129">
        <v>5</v>
      </c>
      <c r="H5" s="127">
        <v>1450</v>
      </c>
      <c r="I5" s="133">
        <v>26</v>
      </c>
      <c r="J5" s="134">
        <v>5</v>
      </c>
      <c r="K5" s="124">
        <v>700</v>
      </c>
      <c r="L5" s="367">
        <v>14</v>
      </c>
      <c r="M5" s="368"/>
      <c r="N5" s="394"/>
      <c r="O5" s="135"/>
      <c r="P5" s="123"/>
    </row>
    <row r="6" spans="1:16">
      <c r="A6" s="10">
        <f>Přehled!A6</f>
        <v>80022</v>
      </c>
      <c r="B6" s="11" t="str">
        <f>Přehled!B6</f>
        <v>47813270</v>
      </c>
      <c r="C6" s="12" t="str">
        <f>Přehled!C6</f>
        <v>MSL</v>
      </c>
      <c r="D6" s="13" t="str">
        <f>Přehled!D6</f>
        <v>P.S. AVZO zo Chlebičov</v>
      </c>
      <c r="E6" s="132">
        <v>750</v>
      </c>
      <c r="F6" s="130"/>
      <c r="G6" s="129"/>
      <c r="H6" s="124">
        <v>750</v>
      </c>
      <c r="I6" s="125"/>
      <c r="J6" s="126"/>
      <c r="K6" s="127">
        <v>750</v>
      </c>
      <c r="L6" s="369">
        <v>25</v>
      </c>
      <c r="M6" s="366"/>
      <c r="N6" s="127"/>
      <c r="O6" s="130"/>
      <c r="P6" s="129"/>
    </row>
    <row r="7" spans="1:16">
      <c r="A7" s="14">
        <f>Přehled!A7</f>
        <v>80025</v>
      </c>
      <c r="B7" s="7" t="str">
        <f>Přehled!B7</f>
        <v>68177437</v>
      </c>
      <c r="C7" s="8" t="str">
        <f>Přehled!C7</f>
        <v>MSL</v>
      </c>
      <c r="D7" s="9" t="str">
        <f>Přehled!D7</f>
        <v>AVZO - TSČ ZO Píšť p.s.</v>
      </c>
      <c r="E7" s="121">
        <v>990</v>
      </c>
      <c r="F7" s="135">
        <v>17</v>
      </c>
      <c r="G7" s="123">
        <v>4</v>
      </c>
      <c r="H7" s="127">
        <v>990</v>
      </c>
      <c r="I7" s="133">
        <v>18</v>
      </c>
      <c r="J7" s="134">
        <v>3</v>
      </c>
      <c r="K7" s="124">
        <v>1140</v>
      </c>
      <c r="L7" s="367">
        <v>21</v>
      </c>
      <c r="M7" s="368">
        <v>3</v>
      </c>
      <c r="N7" s="124"/>
      <c r="O7" s="135"/>
      <c r="P7" s="137"/>
    </row>
    <row r="8" spans="1:16">
      <c r="A8" s="10">
        <f>Přehled!A8</f>
        <v>80031</v>
      </c>
      <c r="B8" s="11" t="str">
        <f>Přehled!B8</f>
        <v>68898827</v>
      </c>
      <c r="C8" s="12" t="str">
        <f>Přehled!C8</f>
        <v>MSL</v>
      </c>
      <c r="D8" s="13" t="str">
        <f>Přehled!D8</f>
        <v>ASOCIACE víceúčelových ZO technických sportů a činností, 1. zákl.org. KOVONA KARVINÁ</v>
      </c>
      <c r="E8" s="132">
        <v>2410</v>
      </c>
      <c r="F8" s="130">
        <v>44</v>
      </c>
      <c r="G8" s="129">
        <v>7</v>
      </c>
      <c r="H8" s="124">
        <v>2100</v>
      </c>
      <c r="I8" s="125">
        <v>39</v>
      </c>
      <c r="J8" s="126">
        <v>5</v>
      </c>
      <c r="K8" s="127">
        <v>2020</v>
      </c>
      <c r="L8" s="369">
        <v>38</v>
      </c>
      <c r="M8" s="366">
        <v>4</v>
      </c>
      <c r="N8" s="127">
        <v>2050</v>
      </c>
      <c r="O8" s="130">
        <v>38</v>
      </c>
      <c r="P8" s="129">
        <v>5</v>
      </c>
    </row>
    <row r="9" spans="1:16">
      <c r="A9" s="10">
        <f>Přehled!A9</f>
        <v>80032</v>
      </c>
      <c r="B9" s="11" t="str">
        <f>Přehled!B9</f>
        <v>05741947</v>
      </c>
      <c r="C9" s="12" t="str">
        <f>Přehled!C9</f>
        <v>MSL</v>
      </c>
      <c r="D9" s="13" t="str">
        <f>Přehled!D9</f>
        <v>AVZO Kynologický klub Kovona Karviná, p. s.</v>
      </c>
      <c r="E9" s="132">
        <v>1980</v>
      </c>
      <c r="F9" s="130">
        <v>39</v>
      </c>
      <c r="G9" s="129">
        <v>1</v>
      </c>
      <c r="H9" s="127">
        <v>1750</v>
      </c>
      <c r="I9" s="133">
        <v>35</v>
      </c>
      <c r="J9" s="134"/>
      <c r="K9" s="124">
        <v>1460</v>
      </c>
      <c r="L9" s="367">
        <v>28</v>
      </c>
      <c r="M9" s="368">
        <v>2</v>
      </c>
      <c r="N9" s="124"/>
      <c r="O9" s="135"/>
      <c r="P9" s="123"/>
    </row>
    <row r="10" spans="1:16">
      <c r="A10" s="14">
        <f>Přehled!A10</f>
        <v>80034</v>
      </c>
      <c r="B10" s="7" t="str">
        <f>Přehled!B10</f>
        <v>47815086</v>
      </c>
      <c r="C10" s="8" t="str">
        <f>Přehled!C10</f>
        <v>MSL</v>
      </c>
      <c r="D10" s="9" t="str">
        <f>Přehled!D10</f>
        <v>AVZO TSČ ČR Opava p.s.</v>
      </c>
      <c r="E10" s="121">
        <v>593</v>
      </c>
      <c r="F10" s="135">
        <v>21</v>
      </c>
      <c r="G10" s="123">
        <v>6</v>
      </c>
      <c r="H10" s="124">
        <v>1580</v>
      </c>
      <c r="I10" s="125">
        <v>28</v>
      </c>
      <c r="J10" s="126">
        <v>11</v>
      </c>
      <c r="K10" s="127">
        <v>1490</v>
      </c>
      <c r="L10" s="369">
        <v>24</v>
      </c>
      <c r="M10" s="366">
        <v>13</v>
      </c>
      <c r="N10" s="127"/>
      <c r="O10" s="130"/>
      <c r="P10" s="129"/>
    </row>
    <row r="11" spans="1:16">
      <c r="A11" s="10">
        <v>80046</v>
      </c>
      <c r="B11" s="11" t="s">
        <v>1801</v>
      </c>
      <c r="C11" s="12" t="s">
        <v>3</v>
      </c>
      <c r="D11" s="13" t="s">
        <v>1802</v>
      </c>
      <c r="E11" s="132"/>
      <c r="F11" s="130"/>
      <c r="G11" s="129"/>
      <c r="H11" s="127">
        <v>300</v>
      </c>
      <c r="I11" s="133"/>
      <c r="J11" s="134"/>
      <c r="K11" s="127">
        <v>300</v>
      </c>
      <c r="L11" s="369">
        <v>5</v>
      </c>
      <c r="M11" s="366"/>
      <c r="N11" s="124"/>
      <c r="O11" s="135"/>
      <c r="P11" s="123"/>
    </row>
    <row r="12" spans="1:16">
      <c r="A12" s="16">
        <f>Přehled!A13</f>
        <v>80047</v>
      </c>
      <c r="B12" s="17" t="str">
        <f>Přehled!B13</f>
        <v>71229914</v>
      </c>
      <c r="C12" s="8" t="str">
        <f>Přehled!C13</f>
        <v>MSL</v>
      </c>
      <c r="D12" s="9" t="str">
        <f>Přehled!D13</f>
        <v>AVZO TSČ ČR, ZO VELKÁ POLOM</v>
      </c>
      <c r="E12" s="121">
        <v>950</v>
      </c>
      <c r="F12" s="135">
        <v>19</v>
      </c>
      <c r="G12" s="123"/>
      <c r="H12" s="124">
        <v>950</v>
      </c>
      <c r="I12" s="125">
        <v>19</v>
      </c>
      <c r="J12" s="126"/>
      <c r="K12" s="124">
        <v>950</v>
      </c>
      <c r="L12" s="367">
        <v>19</v>
      </c>
      <c r="M12" s="368"/>
      <c r="N12" s="127"/>
      <c r="O12" s="130"/>
      <c r="P12" s="129"/>
    </row>
    <row r="13" spans="1:16">
      <c r="A13" s="10">
        <f>Přehled!A14</f>
        <v>80058</v>
      </c>
      <c r="B13" s="11" t="str">
        <f>Přehled!B14</f>
        <v>71223355</v>
      </c>
      <c r="C13" s="12" t="str">
        <f>Přehled!C14</f>
        <v>MSL</v>
      </c>
      <c r="D13" s="13" t="str">
        <f>Přehled!D14</f>
        <v>AVZO ZSČ ČR Střelecký klub Darkovičky</v>
      </c>
      <c r="E13" s="132">
        <v>450</v>
      </c>
      <c r="F13" s="130">
        <v>9</v>
      </c>
      <c r="G13" s="129"/>
      <c r="H13" s="127">
        <v>400</v>
      </c>
      <c r="I13" s="133">
        <v>8</v>
      </c>
      <c r="J13" s="134"/>
      <c r="K13" s="127">
        <v>710</v>
      </c>
      <c r="L13" s="369"/>
      <c r="M13" s="366"/>
      <c r="N13" s="124"/>
      <c r="O13" s="135"/>
      <c r="P13" s="123"/>
    </row>
    <row r="14" spans="1:16">
      <c r="A14" s="14">
        <f>Přehled!A15</f>
        <v>80059</v>
      </c>
      <c r="B14" s="7" t="str">
        <f>Přehled!B15</f>
        <v>44742193</v>
      </c>
      <c r="C14" s="8" t="str">
        <f>Přehled!C15</f>
        <v>MSL</v>
      </c>
      <c r="D14" s="9" t="str">
        <f>Přehled!D15</f>
        <v>POBOČNÝ SPOLEK AVZO TSČ ČR ZO HORNÍ BENEŠOV</v>
      </c>
      <c r="E14" s="121">
        <v>1080</v>
      </c>
      <c r="F14" s="135"/>
      <c r="G14" s="123"/>
      <c r="H14" s="124">
        <v>1090</v>
      </c>
      <c r="I14" s="125">
        <v>20</v>
      </c>
      <c r="J14" s="126">
        <v>5</v>
      </c>
      <c r="K14" s="124">
        <v>1040</v>
      </c>
      <c r="L14" s="367">
        <v>16</v>
      </c>
      <c r="M14" s="368">
        <v>8</v>
      </c>
      <c r="N14" s="127"/>
      <c r="O14" s="130"/>
      <c r="P14" s="129"/>
    </row>
    <row r="15" spans="1:16">
      <c r="A15" s="10">
        <f>Přehled!A16</f>
        <v>80063</v>
      </c>
      <c r="B15" s="11" t="str">
        <f>Přehled!B16</f>
        <v>47815451</v>
      </c>
      <c r="C15" s="12" t="str">
        <f>Přehled!C16</f>
        <v>MSL</v>
      </c>
      <c r="D15" s="13" t="str">
        <f>Přehled!D16</f>
        <v>Asociace víceúčelových ZO technických sportů a činností ČR ZO Budišov nad Budišovkou</v>
      </c>
      <c r="E15" s="132">
        <v>3350</v>
      </c>
      <c r="F15" s="130">
        <v>67</v>
      </c>
      <c r="G15" s="129"/>
      <c r="H15" s="127">
        <v>3250</v>
      </c>
      <c r="I15" s="133">
        <v>65</v>
      </c>
      <c r="J15" s="134"/>
      <c r="K15" s="127">
        <v>3100</v>
      </c>
      <c r="L15" s="369">
        <v>62</v>
      </c>
      <c r="M15" s="366"/>
      <c r="N15" s="124"/>
      <c r="O15" s="135"/>
      <c r="P15" s="123"/>
    </row>
    <row r="16" spans="1:16">
      <c r="A16" s="10">
        <f>Přehled!A17</f>
        <v>80070</v>
      </c>
      <c r="B16" s="11" t="str">
        <f>Přehled!B17</f>
        <v>75133181</v>
      </c>
      <c r="C16" s="12" t="str">
        <f>Přehled!C17</f>
        <v>MSL</v>
      </c>
      <c r="D16" s="13" t="str">
        <f>Přehled!D17</f>
        <v>RADIO-MOTOKLUB AVZO TSČ RAŠKOVICE</v>
      </c>
      <c r="E16" s="132">
        <v>1400</v>
      </c>
      <c r="F16" s="130"/>
      <c r="G16" s="129"/>
      <c r="H16" s="127">
        <v>1400</v>
      </c>
      <c r="I16" s="133">
        <v>28</v>
      </c>
      <c r="J16" s="134"/>
      <c r="K16" s="124">
        <v>1400</v>
      </c>
      <c r="L16" s="367">
        <v>28</v>
      </c>
      <c r="M16" s="368"/>
      <c r="N16" s="127"/>
      <c r="O16" s="130"/>
      <c r="P16" s="129"/>
    </row>
    <row r="17" spans="1:16">
      <c r="A17" s="14">
        <f>Přehled!A18</f>
        <v>80077</v>
      </c>
      <c r="B17" s="7" t="str">
        <f>Přehled!B18</f>
        <v>72075431</v>
      </c>
      <c r="C17" s="8" t="str">
        <f>Přehled!C18</f>
        <v>MSL</v>
      </c>
      <c r="D17" s="9" t="str">
        <f>Přehled!D18</f>
        <v>AVZO TSČ ČR SKÁLA</v>
      </c>
      <c r="E17" s="121">
        <v>1350</v>
      </c>
      <c r="F17" s="135"/>
      <c r="G17" s="123"/>
      <c r="H17" s="127">
        <v>1500</v>
      </c>
      <c r="I17" s="133"/>
      <c r="J17" s="134"/>
      <c r="K17" s="127">
        <v>1400</v>
      </c>
      <c r="L17" s="369">
        <v>28</v>
      </c>
      <c r="M17" s="366"/>
      <c r="N17" s="124"/>
      <c r="O17" s="135"/>
      <c r="P17" s="123"/>
    </row>
    <row r="18" spans="1:16">
      <c r="A18" s="10">
        <f>Přehled!A19</f>
        <v>80078</v>
      </c>
      <c r="B18" s="11" t="str">
        <f>Přehled!B19</f>
        <v>67340300</v>
      </c>
      <c r="C18" s="12" t="str">
        <f>Přehled!C19</f>
        <v>MSL</v>
      </c>
      <c r="D18" s="13" t="str">
        <f>Přehled!D19</f>
        <v>AVZO Střelecký spolek Odry, p.s.</v>
      </c>
      <c r="E18" s="132">
        <v>1750</v>
      </c>
      <c r="F18" s="130">
        <v>35</v>
      </c>
      <c r="G18" s="129"/>
      <c r="H18" s="124">
        <v>1600</v>
      </c>
      <c r="I18" s="125">
        <v>32</v>
      </c>
      <c r="J18" s="126"/>
      <c r="K18" s="127">
        <v>1500</v>
      </c>
      <c r="L18" s="369">
        <v>30</v>
      </c>
      <c r="M18" s="366"/>
      <c r="N18" s="127"/>
      <c r="O18" s="130"/>
      <c r="P18" s="129"/>
    </row>
    <row r="19" spans="1:16">
      <c r="A19" s="14">
        <f>Přehled!A20</f>
        <v>80088</v>
      </c>
      <c r="B19" s="7" t="str">
        <f>Přehled!B20</f>
        <v>48426351</v>
      </c>
      <c r="C19" s="8" t="str">
        <f>Přehled!C20</f>
        <v>MSL</v>
      </c>
      <c r="D19" s="9" t="str">
        <f>Přehled!D20</f>
        <v>AVZO TSČ ČR 2. ZO Karviná</v>
      </c>
      <c r="E19" s="121">
        <v>3080</v>
      </c>
      <c r="F19" s="135">
        <v>61</v>
      </c>
      <c r="G19" s="123">
        <v>1</v>
      </c>
      <c r="H19" s="127">
        <v>3180</v>
      </c>
      <c r="I19" s="133">
        <v>63</v>
      </c>
      <c r="J19" s="134">
        <v>1</v>
      </c>
      <c r="K19" s="136">
        <v>2740</v>
      </c>
      <c r="L19" s="370">
        <v>53</v>
      </c>
      <c r="M19" s="371">
        <v>3</v>
      </c>
      <c r="N19" s="136"/>
      <c r="O19" s="122"/>
      <c r="P19" s="137"/>
    </row>
    <row r="20" spans="1:16">
      <c r="A20" s="10">
        <f>Přehled!A21</f>
        <v>80099</v>
      </c>
      <c r="B20" s="11" t="str">
        <f>Přehled!B21</f>
        <v>43961835</v>
      </c>
      <c r="C20" s="12" t="str">
        <f>Přehled!C21</f>
        <v>MSL</v>
      </c>
      <c r="D20" s="13" t="str">
        <f>Přehled!D21</f>
        <v>AVZO ČR 59.ZO Radioklub OK2KHF Havířov o.s.</v>
      </c>
      <c r="E20" s="132">
        <v>300</v>
      </c>
      <c r="F20" s="130">
        <v>6</v>
      </c>
      <c r="G20" s="129"/>
      <c r="H20" s="127">
        <v>300</v>
      </c>
      <c r="I20" s="133">
        <v>6</v>
      </c>
      <c r="J20" s="134"/>
      <c r="K20" s="124">
        <v>350</v>
      </c>
      <c r="L20" s="367">
        <v>7</v>
      </c>
      <c r="M20" s="368"/>
      <c r="N20" s="127"/>
      <c r="O20" s="130"/>
      <c r="P20" s="129"/>
    </row>
    <row r="21" spans="1:16">
      <c r="A21" s="14">
        <f>Přehled!A22</f>
        <v>80110</v>
      </c>
      <c r="B21" s="7" t="str">
        <f>Přehled!B22</f>
        <v>65890744</v>
      </c>
      <c r="C21" s="8" t="str">
        <f>Přehled!C22</f>
        <v>MSL</v>
      </c>
      <c r="D21" s="9" t="str">
        <f>Přehled!D22</f>
        <v>112.ZO AVZO technických sportů a činností ČR</v>
      </c>
      <c r="E21" s="121">
        <v>6400</v>
      </c>
      <c r="F21" s="135">
        <v>128</v>
      </c>
      <c r="G21" s="123"/>
      <c r="H21" s="124">
        <v>1000</v>
      </c>
      <c r="I21" s="125"/>
      <c r="J21" s="126"/>
      <c r="K21" s="127">
        <v>1100</v>
      </c>
      <c r="L21" s="369">
        <v>22</v>
      </c>
      <c r="M21" s="366"/>
      <c r="N21" s="124"/>
      <c r="O21" s="135"/>
      <c r="P21" s="123"/>
    </row>
    <row r="22" spans="1:16">
      <c r="A22" s="10">
        <f>Přehled!A23</f>
        <v>80114</v>
      </c>
      <c r="B22" s="11" t="str">
        <f>Přehled!B23</f>
        <v>00576689</v>
      </c>
      <c r="C22" s="12" t="str">
        <f>Přehled!C23</f>
        <v>MSL</v>
      </c>
      <c r="D22" s="13" t="str">
        <f>Přehled!D23</f>
        <v>AVZO Kopřivnice, p. s.</v>
      </c>
      <c r="E22" s="132">
        <v>1820</v>
      </c>
      <c r="F22" s="130">
        <v>52</v>
      </c>
      <c r="G22" s="129">
        <v>13</v>
      </c>
      <c r="H22" s="127">
        <v>1820</v>
      </c>
      <c r="I22" s="133">
        <v>52</v>
      </c>
      <c r="J22" s="134">
        <v>13</v>
      </c>
      <c r="K22" s="124">
        <v>1820</v>
      </c>
      <c r="L22" s="367">
        <v>52</v>
      </c>
      <c r="M22" s="368">
        <v>13</v>
      </c>
      <c r="N22" s="127"/>
      <c r="O22" s="130"/>
      <c r="P22" s="129"/>
    </row>
    <row r="23" spans="1:16">
      <c r="A23" s="14">
        <f>Přehled!A24</f>
        <v>80120</v>
      </c>
      <c r="B23" s="7" t="str">
        <f>Přehled!B24</f>
        <v>68921217</v>
      </c>
      <c r="C23" s="8" t="str">
        <f>Přehled!C24</f>
        <v>MSL</v>
      </c>
      <c r="D23" s="9" t="str">
        <f>Přehled!D24</f>
        <v>AVZO ČR, ZO technických sportů a činností, Městské sdružení</v>
      </c>
      <c r="E23" s="121">
        <v>1550</v>
      </c>
      <c r="F23" s="135">
        <v>31</v>
      </c>
      <c r="G23" s="123"/>
      <c r="H23" s="127">
        <v>1490</v>
      </c>
      <c r="I23" s="133">
        <v>28</v>
      </c>
      <c r="J23" s="134">
        <v>3</v>
      </c>
      <c r="K23" s="127">
        <v>2040</v>
      </c>
      <c r="L23" s="369">
        <v>33</v>
      </c>
      <c r="M23" s="366">
        <v>13</v>
      </c>
      <c r="N23" s="136"/>
      <c r="O23" s="122"/>
      <c r="P23" s="137"/>
    </row>
    <row r="24" spans="1:16">
      <c r="A24" s="10">
        <f>Přehled!A25</f>
        <v>80129</v>
      </c>
      <c r="B24" s="11" t="str">
        <f>Přehled!B25</f>
        <v>44738561</v>
      </c>
      <c r="C24" s="12" t="str">
        <f>Přehled!C25</f>
        <v>MSL</v>
      </c>
      <c r="D24" s="13" t="str">
        <f>Přehled!D25</f>
        <v>AVZO technických sportů a činností, p. s.</v>
      </c>
      <c r="E24" s="132">
        <v>250</v>
      </c>
      <c r="F24" s="130"/>
      <c r="G24" s="129"/>
      <c r="H24" s="124">
        <v>250</v>
      </c>
      <c r="I24" s="125"/>
      <c r="J24" s="126"/>
      <c r="K24" s="124">
        <v>250</v>
      </c>
      <c r="L24" s="367">
        <v>5</v>
      </c>
      <c r="M24" s="368"/>
      <c r="N24" s="150"/>
      <c r="O24" s="119"/>
      <c r="P24" s="153"/>
    </row>
    <row r="25" spans="1:16">
      <c r="A25" s="18">
        <f>Přehled!A26</f>
        <v>80130</v>
      </c>
      <c r="B25" s="19" t="str">
        <f>Přehled!B26</f>
        <v>44937415</v>
      </c>
      <c r="C25" s="12" t="str">
        <f>Přehled!C26</f>
        <v>MSL</v>
      </c>
      <c r="D25" s="13" t="str">
        <f>Přehled!D26</f>
        <v>AVZO STUDÉNKA p. s.</v>
      </c>
      <c r="E25" s="132">
        <v>3150</v>
      </c>
      <c r="F25" s="130"/>
      <c r="G25" s="129"/>
      <c r="H25" s="127">
        <v>3200</v>
      </c>
      <c r="I25" s="133"/>
      <c r="J25" s="134"/>
      <c r="K25" s="127">
        <v>2490</v>
      </c>
      <c r="L25" s="369"/>
      <c r="M25" s="366"/>
      <c r="N25" s="127"/>
      <c r="O25" s="130"/>
      <c r="P25" s="129"/>
    </row>
    <row r="26" spans="1:16">
      <c r="A26" s="10">
        <f>Přehled!A27</f>
        <v>80160</v>
      </c>
      <c r="B26" s="20" t="str">
        <f>Přehled!B27</f>
        <v>49591223</v>
      </c>
      <c r="C26" s="21" t="str">
        <f>Přehled!C27</f>
        <v>MSL</v>
      </c>
      <c r="D26" s="13" t="str">
        <f>Přehled!D27</f>
        <v>AVZO-TSČ-ČR ZO služební kynologie Místek 2</v>
      </c>
      <c r="E26" s="132">
        <v>350</v>
      </c>
      <c r="F26" s="130"/>
      <c r="G26" s="129"/>
      <c r="H26" s="124">
        <v>350</v>
      </c>
      <c r="I26" s="125"/>
      <c r="J26" s="126"/>
      <c r="K26" s="124">
        <v>350</v>
      </c>
      <c r="L26" s="367">
        <v>7</v>
      </c>
      <c r="M26" s="368"/>
      <c r="N26" s="127"/>
      <c r="O26" s="128"/>
      <c r="P26" s="129"/>
    </row>
    <row r="27" spans="1:16">
      <c r="A27" s="14">
        <f>Přehled!A28</f>
        <v>80211</v>
      </c>
      <c r="B27" s="22" t="str">
        <f>Přehled!B28</f>
        <v>15504018</v>
      </c>
      <c r="C27" s="23" t="str">
        <f>Přehled!C28</f>
        <v>MSL</v>
      </c>
      <c r="D27" s="9" t="str">
        <f>Přehled!D28</f>
        <v>Asoc.víceúč.ZO tech.sport.a čin.ČR,ZO-AVIA klub, p. s.</v>
      </c>
      <c r="E27" s="121">
        <v>450</v>
      </c>
      <c r="F27" s="135"/>
      <c r="G27" s="123"/>
      <c r="H27" s="127">
        <v>400</v>
      </c>
      <c r="I27" s="133"/>
      <c r="J27" s="134"/>
      <c r="K27" s="127">
        <v>400</v>
      </c>
      <c r="L27" s="369">
        <v>8</v>
      </c>
      <c r="M27" s="366"/>
      <c r="N27" s="124"/>
      <c r="O27" s="145"/>
      <c r="P27" s="123"/>
    </row>
    <row r="28" spans="1:16">
      <c r="A28" s="10">
        <f>Přehled!A29</f>
        <v>80231</v>
      </c>
      <c r="B28" s="20" t="str">
        <f>Přehled!B29</f>
        <v>65468589</v>
      </c>
      <c r="C28" s="21" t="str">
        <f>Přehled!C29</f>
        <v>MSL</v>
      </c>
      <c r="D28" s="13" t="str">
        <f>Přehled!D29</f>
        <v>76.ZO AVZO p.s.</v>
      </c>
      <c r="E28" s="132">
        <v>400</v>
      </c>
      <c r="F28" s="130">
        <v>8</v>
      </c>
      <c r="G28" s="129"/>
      <c r="H28" s="124">
        <v>400</v>
      </c>
      <c r="I28" s="125">
        <v>8</v>
      </c>
      <c r="J28" s="126"/>
      <c r="K28" s="124">
        <v>350</v>
      </c>
      <c r="L28" s="367">
        <v>7</v>
      </c>
      <c r="M28" s="368"/>
      <c r="N28" s="127"/>
      <c r="O28" s="128"/>
      <c r="P28" s="129"/>
    </row>
    <row r="29" spans="1:16">
      <c r="A29" s="14">
        <f>Přehled!A30</f>
        <v>80247</v>
      </c>
      <c r="B29" s="22" t="str">
        <f>Přehled!B30</f>
        <v>71226028</v>
      </c>
      <c r="C29" s="23" t="str">
        <f>Přehled!C30</f>
        <v>MSL</v>
      </c>
      <c r="D29" s="9" t="str">
        <f>Přehled!D30</f>
        <v>AVZO TSČ ČR DPB Paskov, p. s.</v>
      </c>
      <c r="E29" s="121">
        <v>460</v>
      </c>
      <c r="F29" s="135"/>
      <c r="G29" s="123"/>
      <c r="H29" s="127">
        <v>510</v>
      </c>
      <c r="I29" s="133">
        <v>9</v>
      </c>
      <c r="J29" s="134">
        <v>1</v>
      </c>
      <c r="K29" s="127">
        <v>510</v>
      </c>
      <c r="L29" s="369">
        <v>9</v>
      </c>
      <c r="M29" s="366">
        <v>2</v>
      </c>
      <c r="N29" s="124"/>
      <c r="O29" s="145"/>
      <c r="P29" s="123"/>
    </row>
    <row r="30" spans="1:16">
      <c r="A30" s="10">
        <f>Přehled!A31</f>
        <v>80296</v>
      </c>
      <c r="B30" s="20" t="str">
        <f>Přehled!B31</f>
        <v>75087006</v>
      </c>
      <c r="C30" s="21" t="str">
        <f>Přehled!C31</f>
        <v>MSL</v>
      </c>
      <c r="D30" s="13" t="str">
        <f>Přehled!D31</f>
        <v>AVZO AUTOMOTOKLUB TATRA NOVÝ JIČÍN, p. s.</v>
      </c>
      <c r="E30" s="132">
        <v>250</v>
      </c>
      <c r="F30" s="130">
        <v>5</v>
      </c>
      <c r="G30" s="129"/>
      <c r="H30" s="124">
        <v>250</v>
      </c>
      <c r="I30" s="125">
        <v>5</v>
      </c>
      <c r="J30" s="126"/>
      <c r="K30" s="124">
        <v>250</v>
      </c>
      <c r="L30" s="367">
        <v>5</v>
      </c>
      <c r="M30" s="368"/>
      <c r="N30" s="127"/>
      <c r="O30" s="128"/>
      <c r="P30" s="129"/>
    </row>
    <row r="31" spans="1:16">
      <c r="A31" s="10">
        <f>Přehled!A32</f>
        <v>80312</v>
      </c>
      <c r="B31" s="20" t="str">
        <f>Přehled!B32</f>
        <v>68916949</v>
      </c>
      <c r="C31" s="21" t="str">
        <f>Přehled!C32</f>
        <v>MSL</v>
      </c>
      <c r="D31" s="13" t="str">
        <f>Přehled!D32</f>
        <v>AVZO Stará Bělá p. s.</v>
      </c>
      <c r="E31" s="132">
        <v>780</v>
      </c>
      <c r="F31" s="130">
        <v>6</v>
      </c>
      <c r="G31" s="129">
        <v>16</v>
      </c>
      <c r="H31" s="127">
        <v>830</v>
      </c>
      <c r="I31" s="133">
        <v>7</v>
      </c>
      <c r="J31" s="134">
        <v>16</v>
      </c>
      <c r="K31" s="127">
        <v>860</v>
      </c>
      <c r="L31" s="369">
        <v>7</v>
      </c>
      <c r="M31" s="366">
        <v>17</v>
      </c>
      <c r="N31" s="124"/>
      <c r="O31" s="145"/>
      <c r="P31" s="123"/>
    </row>
    <row r="32" spans="1:16">
      <c r="A32" s="24">
        <f>Přehled!A33</f>
        <v>80351</v>
      </c>
      <c r="B32" s="25" t="str">
        <f>Přehled!B33</f>
        <v>72021004</v>
      </c>
      <c r="C32" s="26" t="str">
        <f>Přehled!C33</f>
        <v>MSL</v>
      </c>
      <c r="D32" s="27" t="str">
        <f>Přehled!D33</f>
        <v>AVZO Outdoor klub Krnov, p.s.</v>
      </c>
      <c r="E32" s="138">
        <v>430</v>
      </c>
      <c r="F32" s="122">
        <v>9</v>
      </c>
      <c r="G32" s="137"/>
      <c r="H32" s="124">
        <v>430</v>
      </c>
      <c r="I32" s="125"/>
      <c r="J32" s="126"/>
      <c r="K32" s="124">
        <v>430</v>
      </c>
      <c r="L32" s="367">
        <v>8</v>
      </c>
      <c r="M32" s="368">
        <v>1</v>
      </c>
      <c r="N32" s="127"/>
      <c r="O32" s="128"/>
      <c r="P32" s="129"/>
    </row>
    <row r="33" spans="1:16" ht="15.75" thickBot="1">
      <c r="A33" s="28">
        <f>Přehled!A34</f>
        <v>80354</v>
      </c>
      <c r="B33" s="29" t="str">
        <f>Přehled!B34</f>
        <v>05699860</v>
      </c>
      <c r="C33" s="30" t="str">
        <f>Přehled!C34</f>
        <v>MSL</v>
      </c>
      <c r="D33" s="31" t="str">
        <f>Přehled!D34</f>
        <v>AVZO TSČ ČR p. s. Střelecký klub Frýdek Místek</v>
      </c>
      <c r="E33" s="140">
        <v>1000</v>
      </c>
      <c r="F33" s="139">
        <v>20</v>
      </c>
      <c r="G33" s="141"/>
      <c r="H33" s="142">
        <v>800</v>
      </c>
      <c r="I33" s="143">
        <v>16</v>
      </c>
      <c r="J33" s="144"/>
      <c r="K33" s="142">
        <v>800</v>
      </c>
      <c r="L33" s="372">
        <v>16</v>
      </c>
      <c r="M33" s="373"/>
      <c r="N33" s="142"/>
      <c r="O33" s="396"/>
      <c r="P33" s="141"/>
    </row>
    <row r="34" spans="1:16" ht="15.75" thickTop="1">
      <c r="A34" s="14">
        <f>Přehled!A35</f>
        <v>70131</v>
      </c>
      <c r="B34" s="22" t="str">
        <f>Přehled!B35</f>
        <v>62859013</v>
      </c>
      <c r="C34" s="32" t="str">
        <f>Přehled!C35</f>
        <v>OLO</v>
      </c>
      <c r="D34" s="33" t="str">
        <f>Přehled!D35</f>
        <v>AVZO TSČ ČR STŘELECKÝ KLUB NĚMČICE n/H</v>
      </c>
      <c r="E34" s="121">
        <v>3960</v>
      </c>
      <c r="F34" s="145">
        <v>80</v>
      </c>
      <c r="G34" s="146"/>
      <c r="H34" s="124">
        <v>3880</v>
      </c>
      <c r="I34" s="125">
        <v>78</v>
      </c>
      <c r="J34" s="147"/>
      <c r="K34" s="124">
        <v>3930</v>
      </c>
      <c r="L34" s="367"/>
      <c r="M34" s="390"/>
      <c r="N34" s="136"/>
      <c r="O34" s="397"/>
      <c r="P34" s="137"/>
    </row>
    <row r="35" spans="1:16">
      <c r="A35" s="10">
        <f>Přehled!A36</f>
        <v>70189</v>
      </c>
      <c r="B35" s="11" t="str">
        <f>Přehled!B36</f>
        <v>68689225</v>
      </c>
      <c r="C35" s="34" t="str">
        <f>Přehled!C36</f>
        <v>OLO</v>
      </c>
      <c r="D35" s="35" t="str">
        <f>Přehled!D36</f>
        <v>ZO AVZO Klopotovice, reg. číslo 70189</v>
      </c>
      <c r="E35" s="132">
        <v>900</v>
      </c>
      <c r="F35" s="148"/>
      <c r="G35" s="129"/>
      <c r="H35" s="127">
        <v>900</v>
      </c>
      <c r="I35" s="133">
        <v>18</v>
      </c>
      <c r="J35" s="134"/>
      <c r="K35" s="127">
        <v>900</v>
      </c>
      <c r="L35" s="369">
        <v>18</v>
      </c>
      <c r="M35" s="366"/>
      <c r="N35" s="124"/>
      <c r="O35" s="145"/>
      <c r="P35" s="123"/>
    </row>
    <row r="36" spans="1:16">
      <c r="A36" s="14">
        <f>Přehled!A37</f>
        <v>70306</v>
      </c>
      <c r="B36" s="7" t="str">
        <f>Přehled!B37</f>
        <v>44160003</v>
      </c>
      <c r="C36" s="36" t="str">
        <f>Přehled!C37</f>
        <v>OLO</v>
      </c>
      <c r="D36" s="37" t="str">
        <f>Přehled!D37</f>
        <v>Okresní kolegium asociace víceúčelových ZO technických sportů a činností Prostějov</v>
      </c>
      <c r="E36" s="121">
        <v>630</v>
      </c>
      <c r="F36" s="149"/>
      <c r="G36" s="123"/>
      <c r="H36" s="124">
        <v>630</v>
      </c>
      <c r="I36" s="125">
        <v>15</v>
      </c>
      <c r="J36" s="126"/>
      <c r="K36" s="124">
        <v>630</v>
      </c>
      <c r="L36" s="367">
        <v>15</v>
      </c>
      <c r="M36" s="368"/>
      <c r="N36" s="127"/>
      <c r="O36" s="128"/>
      <c r="P36" s="129"/>
    </row>
    <row r="37" spans="1:16">
      <c r="A37" s="10">
        <f>Přehled!A38</f>
        <v>80023</v>
      </c>
      <c r="B37" s="11" t="str">
        <f>Přehled!B38</f>
        <v>75107376</v>
      </c>
      <c r="C37" s="34" t="str">
        <f>Přehled!C38</f>
        <v>OLO</v>
      </c>
      <c r="D37" s="35" t="str">
        <f>Přehled!D38</f>
        <v>AVZO HANUŠOVICE p.s.</v>
      </c>
      <c r="E37" s="132">
        <v>890</v>
      </c>
      <c r="F37" s="148">
        <v>13</v>
      </c>
      <c r="G37" s="129">
        <v>8</v>
      </c>
      <c r="H37" s="127">
        <v>840</v>
      </c>
      <c r="I37" s="133">
        <v>15</v>
      </c>
      <c r="J37" s="134">
        <v>3</v>
      </c>
      <c r="K37" s="127">
        <v>710</v>
      </c>
      <c r="L37" s="369"/>
      <c r="M37" s="366"/>
      <c r="N37" s="124"/>
      <c r="O37" s="145"/>
      <c r="P37" s="153"/>
    </row>
    <row r="38" spans="1:16">
      <c r="A38" s="14">
        <f>Přehled!A39</f>
        <v>80040</v>
      </c>
      <c r="B38" s="7" t="str">
        <f>Přehled!B39</f>
        <v>68318405</v>
      </c>
      <c r="C38" s="36" t="str">
        <f>Přehled!C39</f>
        <v>OLO</v>
      </c>
      <c r="D38" s="37" t="str">
        <f>Přehled!D39</f>
        <v>AVZO TSČ ČR, p.s. Šumperk - Temenice</v>
      </c>
      <c r="E38" s="121">
        <v>6800</v>
      </c>
      <c r="F38" s="149">
        <v>127</v>
      </c>
      <c r="G38" s="123">
        <v>15</v>
      </c>
      <c r="H38" s="124">
        <v>6090</v>
      </c>
      <c r="I38" s="125">
        <v>114</v>
      </c>
      <c r="J38" s="126">
        <v>13</v>
      </c>
      <c r="K38" s="124">
        <v>5590</v>
      </c>
      <c r="L38" s="367">
        <v>107</v>
      </c>
      <c r="M38" s="368">
        <v>8</v>
      </c>
      <c r="N38" s="127"/>
      <c r="O38" s="128"/>
      <c r="P38" s="129"/>
    </row>
    <row r="39" spans="1:16">
      <c r="A39" s="10">
        <f>Přehled!A40</f>
        <v>80056</v>
      </c>
      <c r="B39" s="11" t="str">
        <f>Přehled!B40</f>
        <v>64988252</v>
      </c>
      <c r="C39" s="34" t="str">
        <f>Přehled!C40</f>
        <v>OLO</v>
      </c>
      <c r="D39" s="35" t="str">
        <f>Přehled!D40</f>
        <v>AVZO TSČ ČR ZO PÍSEČNÁ, p.s.</v>
      </c>
      <c r="E39" s="132">
        <v>750</v>
      </c>
      <c r="F39" s="148">
        <v>15</v>
      </c>
      <c r="G39" s="129"/>
      <c r="H39" s="150">
        <v>800</v>
      </c>
      <c r="I39" s="151">
        <v>15</v>
      </c>
      <c r="J39" s="152"/>
      <c r="K39" s="127">
        <v>800</v>
      </c>
      <c r="L39" s="369">
        <v>15</v>
      </c>
      <c r="M39" s="366"/>
      <c r="N39" s="124"/>
      <c r="O39" s="145"/>
      <c r="P39" s="123"/>
    </row>
    <row r="40" spans="1:16">
      <c r="A40" s="14">
        <f>Přehled!A41</f>
        <v>80073</v>
      </c>
      <c r="B40" s="7" t="str">
        <f>Přehled!B41</f>
        <v>72091100</v>
      </c>
      <c r="C40" s="36" t="str">
        <f>Přehled!C41</f>
        <v>OLO</v>
      </c>
      <c r="D40" s="37" t="str">
        <f>Přehled!D41</f>
        <v>ZO - Kynologie AVZO 80073 Jeseník, p.s.</v>
      </c>
      <c r="E40" s="121">
        <v>660</v>
      </c>
      <c r="F40" s="149"/>
      <c r="G40" s="123"/>
      <c r="H40" s="127">
        <v>500</v>
      </c>
      <c r="I40" s="133">
        <v>10</v>
      </c>
      <c r="J40" s="134"/>
      <c r="K40" s="124">
        <v>550</v>
      </c>
      <c r="L40" s="367">
        <v>11</v>
      </c>
      <c r="M40" s="374"/>
      <c r="N40" s="127"/>
      <c r="O40" s="130"/>
      <c r="P40" s="129"/>
    </row>
    <row r="41" spans="1:16">
      <c r="A41" s="10">
        <f>Přehled!A42</f>
        <v>80090</v>
      </c>
      <c r="B41" s="11" t="str">
        <f>Přehled!B42</f>
        <v>70944709</v>
      </c>
      <c r="C41" s="34" t="str">
        <f>Přehled!C42</f>
        <v>OLO</v>
      </c>
      <c r="D41" s="35" t="str">
        <f>Přehled!D42</f>
        <v>ZO Mikulovice u Jeseníku, p.s.</v>
      </c>
      <c r="E41" s="132">
        <v>1350</v>
      </c>
      <c r="F41" s="148">
        <v>27</v>
      </c>
      <c r="G41" s="129"/>
      <c r="H41" s="124">
        <v>1150</v>
      </c>
      <c r="I41" s="125">
        <v>23</v>
      </c>
      <c r="J41" s="126"/>
      <c r="K41" s="127">
        <v>1150</v>
      </c>
      <c r="L41" s="369">
        <v>23</v>
      </c>
      <c r="M41" s="366"/>
      <c r="N41" s="124"/>
      <c r="O41" s="135"/>
      <c r="P41" s="123"/>
    </row>
    <row r="42" spans="1:16">
      <c r="A42" s="14">
        <f>Přehled!A43</f>
        <v>80091</v>
      </c>
      <c r="B42" s="7" t="str">
        <f>Přehled!B43</f>
        <v>00577901</v>
      </c>
      <c r="C42" s="36" t="str">
        <f>Přehled!C43</f>
        <v>OLO</v>
      </c>
      <c r="D42" s="37" t="str">
        <f>Přehled!D43</f>
        <v>AVZO TSČ ČR ZO Rybník Kocián Loučná</v>
      </c>
      <c r="E42" s="121">
        <v>1650</v>
      </c>
      <c r="F42" s="149">
        <v>33</v>
      </c>
      <c r="G42" s="123"/>
      <c r="H42" s="127">
        <v>1700</v>
      </c>
      <c r="I42" s="133">
        <v>34</v>
      </c>
      <c r="J42" s="134"/>
      <c r="K42" s="124">
        <v>1300</v>
      </c>
      <c r="L42" s="367">
        <v>26</v>
      </c>
      <c r="M42" s="368"/>
      <c r="N42" s="150"/>
      <c r="O42" s="119"/>
      <c r="P42" s="153"/>
    </row>
    <row r="43" spans="1:16">
      <c r="A43" s="10">
        <f>Přehled!A44</f>
        <v>80101</v>
      </c>
      <c r="B43" s="11" t="str">
        <f>Přehled!B44</f>
        <v>16626826</v>
      </c>
      <c r="C43" s="34" t="str">
        <f>Přehled!C44</f>
        <v>OLO</v>
      </c>
      <c r="D43" s="35" t="str">
        <f>Přehled!D44</f>
        <v>AVZO TSČ ČR Postřelmov, p.s.</v>
      </c>
      <c r="E43" s="132">
        <v>980</v>
      </c>
      <c r="F43" s="148"/>
      <c r="G43" s="129"/>
      <c r="H43" s="124">
        <v>600</v>
      </c>
      <c r="I43" s="125">
        <v>12</v>
      </c>
      <c r="J43" s="126"/>
      <c r="K43" s="127">
        <v>600</v>
      </c>
      <c r="L43" s="369">
        <v>12</v>
      </c>
      <c r="M43" s="366"/>
      <c r="N43" s="127"/>
      <c r="O43" s="130"/>
      <c r="P43" s="129"/>
    </row>
    <row r="44" spans="1:16">
      <c r="A44" s="14">
        <f>Přehled!A45</f>
        <v>80119</v>
      </c>
      <c r="B44" s="7" t="str">
        <f>Přehled!B45</f>
        <v>68911467</v>
      </c>
      <c r="C44" s="36" t="str">
        <f>Přehled!C45</f>
        <v>OLO</v>
      </c>
      <c r="D44" s="37" t="str">
        <f>Přehled!D45</f>
        <v>AVZO TSČ ČR ZLATÉ HORY</v>
      </c>
      <c r="E44" s="121">
        <v>3860</v>
      </c>
      <c r="F44" s="149">
        <v>76</v>
      </c>
      <c r="G44" s="123">
        <v>2</v>
      </c>
      <c r="H44" s="127">
        <v>3470</v>
      </c>
      <c r="I44" s="133">
        <v>67</v>
      </c>
      <c r="J44" s="134">
        <v>4</v>
      </c>
      <c r="K44" s="124">
        <v>3440</v>
      </c>
      <c r="L44" s="367">
        <v>67</v>
      </c>
      <c r="M44" s="368">
        <v>3</v>
      </c>
      <c r="N44" s="127"/>
      <c r="O44" s="130"/>
      <c r="P44" s="129"/>
    </row>
    <row r="45" spans="1:16">
      <c r="A45" s="10">
        <f>Přehled!A46</f>
        <v>80122</v>
      </c>
      <c r="B45" s="11" t="str">
        <f>Přehled!B46</f>
        <v>71010629</v>
      </c>
      <c r="C45" s="34" t="str">
        <f>Přehled!C46</f>
        <v>OLO</v>
      </c>
      <c r="D45" s="35" t="str">
        <f>Přehled!D46</f>
        <v>AVZO TSČ ČR Bělá pod Pradědem p.s.</v>
      </c>
      <c r="E45" s="132">
        <v>2750</v>
      </c>
      <c r="F45" s="148">
        <v>55</v>
      </c>
      <c r="G45" s="129"/>
      <c r="H45" s="124">
        <v>2350</v>
      </c>
      <c r="I45" s="125">
        <v>48</v>
      </c>
      <c r="J45" s="126"/>
      <c r="K45" s="127">
        <v>2050</v>
      </c>
      <c r="L45" s="369">
        <v>41</v>
      </c>
      <c r="M45" s="366"/>
      <c r="N45" s="124"/>
      <c r="O45" s="135"/>
      <c r="P45" s="123"/>
    </row>
    <row r="46" spans="1:16">
      <c r="A46" s="14">
        <f>Přehled!A47</f>
        <v>80123</v>
      </c>
      <c r="B46" s="7" t="str">
        <f>Přehled!B47</f>
        <v>72068124</v>
      </c>
      <c r="C46" s="36" t="str">
        <f>Přehled!C47</f>
        <v>OLO</v>
      </c>
      <c r="D46" s="37" t="str">
        <f>Přehled!D47</f>
        <v>AVZO TSČ ČR p.s. Bernartice</v>
      </c>
      <c r="E46" s="121">
        <v>550</v>
      </c>
      <c r="F46" s="149">
        <v>11</v>
      </c>
      <c r="G46" s="123"/>
      <c r="H46" s="127">
        <v>500</v>
      </c>
      <c r="I46" s="133">
        <v>10</v>
      </c>
      <c r="J46" s="134"/>
      <c r="K46" s="124">
        <v>400</v>
      </c>
      <c r="L46" s="367">
        <v>8</v>
      </c>
      <c r="M46" s="368"/>
      <c r="N46" s="127"/>
      <c r="O46" s="130"/>
      <c r="P46" s="129"/>
    </row>
    <row r="47" spans="1:16">
      <c r="A47" s="10">
        <f>Přehled!A48</f>
        <v>80133</v>
      </c>
      <c r="B47" s="11" t="str">
        <f>Přehled!B48</f>
        <v>70640190</v>
      </c>
      <c r="C47" s="34" t="str">
        <f>Přehled!C48</f>
        <v>OLO</v>
      </c>
      <c r="D47" s="35" t="str">
        <f>Přehled!D48</f>
        <v>AVZO TSČ ČR LOŠTICE PS</v>
      </c>
      <c r="E47" s="132">
        <v>1650</v>
      </c>
      <c r="F47" s="148"/>
      <c r="G47" s="129"/>
      <c r="H47" s="124">
        <v>1600</v>
      </c>
      <c r="I47" s="125">
        <v>32</v>
      </c>
      <c r="J47" s="126"/>
      <c r="K47" s="127">
        <v>1600</v>
      </c>
      <c r="L47" s="369">
        <v>32</v>
      </c>
      <c r="M47" s="366"/>
      <c r="N47" s="136"/>
      <c r="O47" s="122"/>
      <c r="P47" s="137"/>
    </row>
    <row r="48" spans="1:16">
      <c r="A48" s="10">
        <f>Přehled!A49</f>
        <v>80135</v>
      </c>
      <c r="B48" s="11" t="str">
        <f>Přehled!B49</f>
        <v>75007266</v>
      </c>
      <c r="C48" s="34" t="str">
        <f>Přehled!C49</f>
        <v>OLO</v>
      </c>
      <c r="D48" s="38" t="str">
        <f>Přehled!D49</f>
        <v>Střelecký klub Staré město pod Sněžníkem, p.s.</v>
      </c>
      <c r="E48" s="132">
        <v>2000</v>
      </c>
      <c r="F48" s="148"/>
      <c r="G48" s="129"/>
      <c r="H48" s="127">
        <v>2000</v>
      </c>
      <c r="I48" s="133">
        <v>20</v>
      </c>
      <c r="J48" s="134"/>
      <c r="K48" s="124">
        <v>2000</v>
      </c>
      <c r="L48" s="367">
        <v>20</v>
      </c>
      <c r="M48" s="366"/>
      <c r="N48" s="127"/>
      <c r="O48" s="130"/>
      <c r="P48" s="129"/>
    </row>
    <row r="49" spans="1:16">
      <c r="A49" s="14">
        <f>Přehled!A50</f>
        <v>80181</v>
      </c>
      <c r="B49" s="7" t="str">
        <f>Přehled!B50</f>
        <v>64989577</v>
      </c>
      <c r="C49" s="36" t="str">
        <f>Přehled!C50</f>
        <v>OLO</v>
      </c>
      <c r="D49" s="37" t="str">
        <f>Přehled!D50</f>
        <v>AVZO TSČ ČR 80181 TOVAČOV p.s.</v>
      </c>
      <c r="E49" s="121">
        <v>250</v>
      </c>
      <c r="F49" s="149">
        <v>5</v>
      </c>
      <c r="G49" s="123"/>
      <c r="H49" s="124">
        <v>500</v>
      </c>
      <c r="I49" s="125">
        <v>10</v>
      </c>
      <c r="J49" s="126"/>
      <c r="K49" s="127">
        <v>250</v>
      </c>
      <c r="L49" s="369">
        <v>5</v>
      </c>
      <c r="M49" s="366"/>
      <c r="N49" s="124"/>
      <c r="O49" s="135"/>
      <c r="P49" s="123"/>
    </row>
    <row r="50" spans="1:16">
      <c r="A50" s="10">
        <f>Přehled!A51</f>
        <v>80192</v>
      </c>
      <c r="B50" s="11" t="str">
        <f>Přehled!B51</f>
        <v>75135132</v>
      </c>
      <c r="C50" s="34" t="str">
        <f>Přehled!C51</f>
        <v>OLO</v>
      </c>
      <c r="D50" s="35" t="str">
        <f>Přehled!D51</f>
        <v>AVZO TSČ ČR p.s. 788/4 RAPOTÍN 546</v>
      </c>
      <c r="E50" s="132">
        <v>350</v>
      </c>
      <c r="F50" s="148"/>
      <c r="G50" s="129"/>
      <c r="H50" s="127">
        <v>350</v>
      </c>
      <c r="I50" s="133">
        <v>7</v>
      </c>
      <c r="J50" s="134"/>
      <c r="K50" s="127">
        <v>350</v>
      </c>
      <c r="L50" s="369">
        <v>7</v>
      </c>
      <c r="M50" s="366"/>
      <c r="N50" s="127"/>
      <c r="O50" s="130"/>
      <c r="P50" s="129"/>
    </row>
    <row r="51" spans="1:16">
      <c r="A51" s="10">
        <f>Přehled!A52</f>
        <v>80194</v>
      </c>
      <c r="B51" s="11" t="str">
        <f>Přehled!B52</f>
        <v>04414161</v>
      </c>
      <c r="C51" s="34" t="str">
        <f>Přehled!C52</f>
        <v>OLO</v>
      </c>
      <c r="D51" s="38" t="str">
        <f>Přehled!D52</f>
        <v>AVZO TSČ ČR PS ROVENSKO</v>
      </c>
      <c r="E51" s="132">
        <v>750</v>
      </c>
      <c r="F51" s="148">
        <v>15</v>
      </c>
      <c r="G51" s="129"/>
      <c r="H51" s="124">
        <v>750</v>
      </c>
      <c r="I51" s="125">
        <v>15</v>
      </c>
      <c r="J51" s="126"/>
      <c r="K51" s="136">
        <v>750</v>
      </c>
      <c r="L51" s="370">
        <v>15</v>
      </c>
      <c r="M51" s="371"/>
      <c r="N51" s="124"/>
      <c r="O51" s="135"/>
      <c r="P51" s="123"/>
    </row>
    <row r="52" spans="1:16">
      <c r="A52" s="10">
        <f>Přehled!A53</f>
        <v>80272</v>
      </c>
      <c r="B52" s="11" t="str">
        <f>Přehled!B53</f>
        <v>47998903</v>
      </c>
      <c r="C52" s="34" t="str">
        <f>Přehled!C53</f>
        <v>OLO</v>
      </c>
      <c r="D52" s="35" t="str">
        <f>Přehled!D53</f>
        <v>AVZO TSČ ČR Z.S. - STŘELECKÝ KLUB Přerov-Újezdec, p.s.</v>
      </c>
      <c r="E52" s="132">
        <v>1390</v>
      </c>
      <c r="F52" s="148">
        <v>20</v>
      </c>
      <c r="G52" s="129">
        <v>13</v>
      </c>
      <c r="H52" s="127">
        <v>1500</v>
      </c>
      <c r="I52" s="133">
        <v>25</v>
      </c>
      <c r="J52" s="134">
        <v>5</v>
      </c>
      <c r="K52" s="124">
        <v>1450</v>
      </c>
      <c r="L52" s="367">
        <v>26</v>
      </c>
      <c r="M52" s="368">
        <v>5</v>
      </c>
      <c r="N52" s="127"/>
      <c r="O52" s="130"/>
      <c r="P52" s="129"/>
    </row>
    <row r="53" spans="1:16">
      <c r="A53" s="10">
        <f>Přehled!A54</f>
        <v>80320</v>
      </c>
      <c r="B53" s="11" t="str">
        <f>Přehled!B54</f>
        <v>43961304</v>
      </c>
      <c r="C53" s="34" t="str">
        <f>Přehled!C54</f>
        <v>OLO</v>
      </c>
      <c r="D53" s="38" t="str">
        <f>Přehled!D54</f>
        <v>AVZO Dubicko p.s.</v>
      </c>
      <c r="E53" s="132">
        <v>2100</v>
      </c>
      <c r="F53" s="148"/>
      <c r="G53" s="129"/>
      <c r="H53" s="124">
        <v>1750</v>
      </c>
      <c r="I53" s="125">
        <v>26</v>
      </c>
      <c r="J53" s="126">
        <v>15</v>
      </c>
      <c r="K53" s="127">
        <v>1410</v>
      </c>
      <c r="L53" s="369">
        <v>18</v>
      </c>
      <c r="M53" s="366">
        <v>17</v>
      </c>
      <c r="N53" s="124"/>
      <c r="O53" s="135"/>
      <c r="P53" s="123"/>
    </row>
    <row r="54" spans="1:16">
      <c r="A54" s="39">
        <f>Přehled!A55</f>
        <v>80326</v>
      </c>
      <c r="B54" s="7" t="str">
        <f>Přehled!B55</f>
        <v>75104440</v>
      </c>
      <c r="C54" s="36" t="str">
        <f>Přehled!C55</f>
        <v>OLO</v>
      </c>
      <c r="D54" s="37" t="str">
        <f>Přehled!D55</f>
        <v>ZO AVZO TSČ ČR Šumperk - sever</v>
      </c>
      <c r="E54" s="121">
        <v>690</v>
      </c>
      <c r="F54" s="149"/>
      <c r="G54" s="123"/>
      <c r="H54" s="127">
        <v>630</v>
      </c>
      <c r="I54" s="133"/>
      <c r="J54" s="134">
        <v>21</v>
      </c>
      <c r="K54" s="124">
        <v>600</v>
      </c>
      <c r="L54" s="367"/>
      <c r="M54" s="368">
        <v>20</v>
      </c>
      <c r="N54" s="127"/>
      <c r="O54" s="130"/>
      <c r="P54" s="129"/>
    </row>
    <row r="55" spans="1:16">
      <c r="A55" s="10">
        <f>Přehled!A56</f>
        <v>80333</v>
      </c>
      <c r="B55" s="11" t="str">
        <f>Přehled!B56</f>
        <v>70640025</v>
      </c>
      <c r="C55" s="34" t="str">
        <f>Přehled!C56</f>
        <v>OLO</v>
      </c>
      <c r="D55" s="35" t="str">
        <f>Přehled!D56</f>
        <v>AVZO TSČ ČR Vidnava p.s.</v>
      </c>
      <c r="E55" s="132">
        <v>1100</v>
      </c>
      <c r="F55" s="148">
        <v>22</v>
      </c>
      <c r="G55" s="129"/>
      <c r="H55" s="124">
        <v>1100</v>
      </c>
      <c r="I55" s="125">
        <v>21</v>
      </c>
      <c r="J55" s="126">
        <v>1</v>
      </c>
      <c r="K55" s="127">
        <v>900</v>
      </c>
      <c r="L55" s="369"/>
      <c r="M55" s="366"/>
      <c r="N55" s="124"/>
      <c r="O55" s="135"/>
      <c r="P55" s="123"/>
    </row>
    <row r="56" spans="1:16">
      <c r="A56" s="14">
        <f>Přehled!A57</f>
        <v>80346</v>
      </c>
      <c r="B56" s="7" t="str">
        <f>Přehled!B57</f>
        <v>05583918</v>
      </c>
      <c r="C56" s="36" t="str">
        <f>Přehled!C57</f>
        <v>OLO</v>
      </c>
      <c r="D56" s="37" t="str">
        <f>Přehled!D57</f>
        <v>AVZO PŘEROV p.s.</v>
      </c>
      <c r="E56" s="124">
        <v>490</v>
      </c>
      <c r="F56" s="135">
        <v>8</v>
      </c>
      <c r="G56" s="123">
        <v>3</v>
      </c>
      <c r="H56" s="127">
        <v>490</v>
      </c>
      <c r="I56" s="133">
        <v>8</v>
      </c>
      <c r="J56" s="134">
        <v>3</v>
      </c>
      <c r="K56" s="124">
        <v>410</v>
      </c>
      <c r="L56" s="367">
        <v>7</v>
      </c>
      <c r="M56" s="368">
        <v>2</v>
      </c>
      <c r="N56" s="127"/>
      <c r="O56" s="130"/>
      <c r="P56" s="129"/>
    </row>
    <row r="57" spans="1:16">
      <c r="A57" s="10">
        <f>Přehled!A58</f>
        <v>80352</v>
      </c>
      <c r="B57" s="20" t="str">
        <f>Přehled!B58</f>
        <v>72059524</v>
      </c>
      <c r="C57" s="40" t="str">
        <f>Přehled!C58</f>
        <v>OLO</v>
      </c>
      <c r="D57" s="35" t="str">
        <f>Přehled!D58</f>
        <v>AVZO TSČ ČR TOVAČOV STŘELCI</v>
      </c>
      <c r="E57" s="132">
        <v>450</v>
      </c>
      <c r="F57" s="130">
        <v>9</v>
      </c>
      <c r="G57" s="129"/>
      <c r="H57" s="124">
        <v>450</v>
      </c>
      <c r="I57" s="125">
        <v>9</v>
      </c>
      <c r="J57" s="126"/>
      <c r="K57" s="127">
        <v>450</v>
      </c>
      <c r="L57" s="369">
        <v>9</v>
      </c>
      <c r="M57" s="366"/>
      <c r="N57" s="124"/>
      <c r="O57" s="135"/>
      <c r="P57" s="123"/>
    </row>
    <row r="58" spans="1:16" ht="15.75" thickBot="1">
      <c r="A58" s="28">
        <f>Přehled!A59</f>
        <v>1200</v>
      </c>
      <c r="B58" s="29" t="str">
        <f>Přehled!B59</f>
        <v>02363763</v>
      </c>
      <c r="C58" s="41" t="str">
        <f>Přehled!C59</f>
        <v>OLO</v>
      </c>
      <c r="D58" s="42" t="str">
        <f>Přehled!D59</f>
        <v>AVZO TSČ ČR KRAJSKÉ KOLEGIUM Olomouckého kraje, p.s.</v>
      </c>
      <c r="E58" s="140">
        <v>400</v>
      </c>
      <c r="F58" s="139">
        <v>8</v>
      </c>
      <c r="G58" s="141"/>
      <c r="H58" s="142">
        <v>400</v>
      </c>
      <c r="I58" s="143">
        <v>8</v>
      </c>
      <c r="J58" s="144"/>
      <c r="K58" s="142">
        <v>400</v>
      </c>
      <c r="L58" s="372">
        <v>8</v>
      </c>
      <c r="M58" s="389"/>
      <c r="N58" s="140"/>
      <c r="O58" s="139"/>
      <c r="P58" s="141"/>
    </row>
    <row r="59" spans="1:16" ht="15.75" thickTop="1">
      <c r="A59" s="18">
        <f>Přehled!A60</f>
        <v>70049</v>
      </c>
      <c r="B59" s="43" t="str">
        <f>Přehled!B60</f>
        <v>75085488</v>
      </c>
      <c r="C59" s="44" t="str">
        <f>Přehled!C60</f>
        <v>JIM</v>
      </c>
      <c r="D59" s="45" t="str">
        <f>Přehled!D60</f>
        <v>AVZO TSČ ČR LYSICE, p.s.</v>
      </c>
      <c r="E59" s="138">
        <v>300</v>
      </c>
      <c r="F59" s="122">
        <v>6</v>
      </c>
      <c r="G59" s="154"/>
      <c r="H59" s="136">
        <v>300</v>
      </c>
      <c r="I59" s="155">
        <v>6</v>
      </c>
      <c r="J59" s="156"/>
      <c r="K59" s="124">
        <v>300</v>
      </c>
      <c r="L59" s="367">
        <v>6</v>
      </c>
      <c r="M59" s="390"/>
      <c r="N59" s="124"/>
      <c r="O59" s="135"/>
      <c r="P59" s="137"/>
    </row>
    <row r="60" spans="1:16">
      <c r="A60" s="10">
        <f>Přehled!A62</f>
        <v>70051</v>
      </c>
      <c r="B60" s="20" t="str">
        <f>Přehled!B62</f>
        <v>49939785</v>
      </c>
      <c r="C60" s="46" t="str">
        <f>Přehled!C62</f>
        <v>JIM</v>
      </c>
      <c r="D60" s="38" t="str">
        <f>Přehled!D62</f>
        <v>AVZO TSČ HODONÍN, p.s.</v>
      </c>
      <c r="E60" s="132">
        <v>1050</v>
      </c>
      <c r="F60" s="130"/>
      <c r="G60" s="129"/>
      <c r="H60" s="127">
        <v>1050</v>
      </c>
      <c r="I60" s="133">
        <v>21</v>
      </c>
      <c r="J60" s="134"/>
      <c r="K60" s="124">
        <v>1050</v>
      </c>
      <c r="L60" s="367">
        <v>21</v>
      </c>
      <c r="M60" s="368"/>
      <c r="N60" s="127"/>
      <c r="O60" s="130"/>
      <c r="P60" s="129"/>
    </row>
    <row r="61" spans="1:16">
      <c r="A61" s="14">
        <f>Přehled!A63</f>
        <v>70068</v>
      </c>
      <c r="B61" s="22" t="str">
        <f>Přehled!B63</f>
        <v>65338758</v>
      </c>
      <c r="C61" s="47" t="str">
        <f>Přehled!C63</f>
        <v>JIM</v>
      </c>
      <c r="D61" s="37" t="str">
        <f>Přehled!D63</f>
        <v>Základní organizace AVZO - STČ, Obora</v>
      </c>
      <c r="E61" s="121">
        <v>650</v>
      </c>
      <c r="F61" s="135"/>
      <c r="G61" s="123"/>
      <c r="H61" s="124">
        <v>650</v>
      </c>
      <c r="I61" s="125"/>
      <c r="J61" s="126"/>
      <c r="K61" s="127">
        <v>650</v>
      </c>
      <c r="L61" s="369">
        <v>11</v>
      </c>
      <c r="M61" s="366"/>
      <c r="N61" s="124"/>
      <c r="O61" s="135"/>
      <c r="P61" s="123"/>
    </row>
    <row r="62" spans="1:16">
      <c r="A62" s="10">
        <f>Přehled!A64</f>
        <v>70093</v>
      </c>
      <c r="B62" s="20" t="str">
        <f>Přehled!B64</f>
        <v>44993897</v>
      </c>
      <c r="C62" s="46" t="str">
        <f>Přehled!C64</f>
        <v>JIM</v>
      </c>
      <c r="D62" s="35" t="str">
        <f>Přehled!D64</f>
        <v>AVZO TSČ ČR BRNO - město č. 422, p.s.</v>
      </c>
      <c r="E62" s="132">
        <v>850</v>
      </c>
      <c r="F62" s="130">
        <v>17</v>
      </c>
      <c r="G62" s="129"/>
      <c r="H62" s="127">
        <v>800</v>
      </c>
      <c r="I62" s="133">
        <v>16</v>
      </c>
      <c r="J62" s="134"/>
      <c r="K62" s="124">
        <v>800</v>
      </c>
      <c r="L62" s="367">
        <v>16</v>
      </c>
      <c r="M62" s="368"/>
      <c r="N62" s="127">
        <v>800</v>
      </c>
      <c r="O62" s="130"/>
      <c r="P62" s="129"/>
    </row>
    <row r="63" spans="1:16">
      <c r="A63" s="14">
        <f>Přehled!A65</f>
        <v>70096</v>
      </c>
      <c r="B63" s="22" t="str">
        <f>Přehled!B65</f>
        <v>00557714</v>
      </c>
      <c r="C63" s="47" t="str">
        <f>Přehled!C65</f>
        <v>JIM</v>
      </c>
      <c r="D63" s="37" t="str">
        <f>Přehled!D65</f>
        <v>Asociace víceúčelových základních organizací Technických sportů a činností 103. ZO Staré Brno</v>
      </c>
      <c r="E63" s="121">
        <v>950</v>
      </c>
      <c r="F63" s="135">
        <v>19</v>
      </c>
      <c r="G63" s="123"/>
      <c r="H63" s="124">
        <v>700</v>
      </c>
      <c r="I63" s="125">
        <v>14</v>
      </c>
      <c r="J63" s="126"/>
      <c r="K63" s="127">
        <v>950</v>
      </c>
      <c r="L63" s="369">
        <v>19</v>
      </c>
      <c r="M63" s="366"/>
      <c r="N63" s="124"/>
      <c r="O63" s="135"/>
      <c r="P63" s="123"/>
    </row>
    <row r="64" spans="1:16">
      <c r="A64" s="10">
        <f>Přehled!A66</f>
        <v>70107</v>
      </c>
      <c r="B64" s="20" t="str">
        <f>Přehled!B66</f>
        <v>65765184</v>
      </c>
      <c r="C64" s="46" t="str">
        <f>Přehled!C66</f>
        <v>JIM</v>
      </c>
      <c r="D64" s="35" t="str">
        <f>Přehled!D66</f>
        <v>AVZO TSČ ČR Ochoz u Brna, p.s.</v>
      </c>
      <c r="E64" s="132">
        <v>2800</v>
      </c>
      <c r="F64" s="130"/>
      <c r="G64" s="129"/>
      <c r="H64" s="127">
        <v>2800</v>
      </c>
      <c r="I64" s="133">
        <v>56</v>
      </c>
      <c r="J64" s="134"/>
      <c r="K64" s="124">
        <v>1600</v>
      </c>
      <c r="L64" s="367">
        <v>28</v>
      </c>
      <c r="M64" s="368"/>
      <c r="N64" s="127"/>
      <c r="O64" s="130"/>
      <c r="P64" s="129"/>
    </row>
    <row r="65" spans="1:16">
      <c r="A65" s="10">
        <f>Přehled!A67</f>
        <v>70145</v>
      </c>
      <c r="B65" s="20" t="str">
        <f>Přehled!B67</f>
        <v>67011144</v>
      </c>
      <c r="C65" s="46" t="str">
        <f>Přehled!C67</f>
        <v>JIM</v>
      </c>
      <c r="D65" s="35" t="str">
        <f>Přehled!D67</f>
        <v>AVZO TSČ Rosice p.s. 70145</v>
      </c>
      <c r="E65" s="132">
        <v>1750</v>
      </c>
      <c r="F65" s="130"/>
      <c r="G65" s="129"/>
      <c r="H65" s="127">
        <v>1750</v>
      </c>
      <c r="I65" s="133">
        <v>35</v>
      </c>
      <c r="J65" s="134"/>
      <c r="K65" s="127">
        <v>2050</v>
      </c>
      <c r="L65" s="369">
        <v>41</v>
      </c>
      <c r="M65" s="366"/>
      <c r="N65" s="124"/>
      <c r="O65" s="135"/>
      <c r="P65" s="123"/>
    </row>
    <row r="66" spans="1:16">
      <c r="A66" s="14">
        <f>Přehled!A68</f>
        <v>70181</v>
      </c>
      <c r="B66" s="22" t="str">
        <f>Přehled!B68</f>
        <v>70966788</v>
      </c>
      <c r="C66" s="47" t="str">
        <f>Přehled!C68</f>
        <v>JIM</v>
      </c>
      <c r="D66" s="37" t="str">
        <f>Přehled!D68</f>
        <v>AVZO TSČ ČR Senetářov</v>
      </c>
      <c r="E66" s="121">
        <v>650</v>
      </c>
      <c r="F66" s="135"/>
      <c r="G66" s="137"/>
      <c r="H66" s="127">
        <v>650</v>
      </c>
      <c r="I66" s="133">
        <v>13</v>
      </c>
      <c r="J66" s="134"/>
      <c r="K66" s="124">
        <v>650</v>
      </c>
      <c r="L66" s="367">
        <v>13</v>
      </c>
      <c r="M66" s="371"/>
      <c r="N66" s="127"/>
      <c r="O66" s="130"/>
      <c r="P66" s="129"/>
    </row>
    <row r="67" spans="1:16">
      <c r="A67" s="10">
        <f>Přehled!A69</f>
        <v>70212</v>
      </c>
      <c r="B67" s="20" t="str">
        <f>Přehled!B69</f>
        <v>49459376</v>
      </c>
      <c r="C67" s="46" t="str">
        <f>Přehled!C69</f>
        <v>JIM</v>
      </c>
      <c r="D67" s="35" t="str">
        <f>Přehled!D69</f>
        <v>AVZO - TSČ - ČR, ZO RADIOKLUB Bílovice nad Svitavou</v>
      </c>
      <c r="E67" s="132">
        <v>500</v>
      </c>
      <c r="F67" s="130"/>
      <c r="G67" s="129"/>
      <c r="H67" s="124">
        <v>550</v>
      </c>
      <c r="I67" s="125">
        <v>11</v>
      </c>
      <c r="J67" s="152"/>
      <c r="K67" s="127">
        <v>550</v>
      </c>
      <c r="L67" s="369">
        <v>11</v>
      </c>
      <c r="M67" s="366"/>
      <c r="N67" s="124"/>
      <c r="O67" s="135"/>
      <c r="P67" s="123"/>
    </row>
    <row r="68" spans="1:16">
      <c r="A68" s="14">
        <f>Přehled!A70</f>
        <v>70236</v>
      </c>
      <c r="B68" s="22" t="str">
        <f>Přehled!B70</f>
        <v>05123348</v>
      </c>
      <c r="C68" s="47" t="str">
        <f>Přehled!C70</f>
        <v>JIM</v>
      </c>
      <c r="D68" s="37" t="str">
        <f>Přehled!D70</f>
        <v>ZO AVZO Střelecká Ždánice p.s.</v>
      </c>
      <c r="E68" s="121">
        <v>500</v>
      </c>
      <c r="F68" s="135"/>
      <c r="G68" s="123"/>
      <c r="H68" s="127">
        <v>500</v>
      </c>
      <c r="I68" s="133">
        <v>10</v>
      </c>
      <c r="J68" s="134"/>
      <c r="K68" s="124">
        <v>500</v>
      </c>
      <c r="L68" s="367">
        <v>10</v>
      </c>
      <c r="M68" s="368"/>
      <c r="N68" s="127"/>
      <c r="O68" s="130"/>
      <c r="P68" s="129"/>
    </row>
    <row r="69" spans="1:16">
      <c r="A69" s="10">
        <f>Přehled!A71</f>
        <v>70237</v>
      </c>
      <c r="B69" s="20" t="str">
        <f>Přehled!B71</f>
        <v>75011484</v>
      </c>
      <c r="C69" s="46" t="str">
        <f>Přehled!C71</f>
        <v>JIM</v>
      </c>
      <c r="D69" s="35" t="str">
        <f>Přehled!D71</f>
        <v>AVZO TSČ ČR ŠARDICE p.s.</v>
      </c>
      <c r="E69" s="132">
        <v>350</v>
      </c>
      <c r="F69" s="130"/>
      <c r="G69" s="129"/>
      <c r="H69" s="124">
        <v>350</v>
      </c>
      <c r="I69" s="125">
        <v>7</v>
      </c>
      <c r="J69" s="126"/>
      <c r="K69" s="127">
        <v>300</v>
      </c>
      <c r="L69" s="369">
        <v>6</v>
      </c>
      <c r="M69" s="366"/>
      <c r="N69" s="124"/>
      <c r="O69" s="135"/>
      <c r="P69" s="123"/>
    </row>
    <row r="70" spans="1:16">
      <c r="A70" s="10">
        <f>Přehled!A72</f>
        <v>70251</v>
      </c>
      <c r="B70" s="20" t="str">
        <f>Přehled!B72</f>
        <v>49939335</v>
      </c>
      <c r="C70" s="46" t="str">
        <f>Přehled!C72</f>
        <v>JIM</v>
      </c>
      <c r="D70" s="48" t="str">
        <f>Přehled!D72</f>
        <v>AVZO TSČ p.s. Kyjov</v>
      </c>
      <c r="E70" s="127">
        <v>4060</v>
      </c>
      <c r="F70" s="128"/>
      <c r="G70" s="129"/>
      <c r="H70" s="127">
        <v>4360</v>
      </c>
      <c r="I70" s="133">
        <v>59</v>
      </c>
      <c r="J70" s="134">
        <v>47</v>
      </c>
      <c r="K70" s="124">
        <v>5460</v>
      </c>
      <c r="L70" s="367"/>
      <c r="M70" s="371"/>
      <c r="N70" s="127">
        <v>5330</v>
      </c>
      <c r="O70" s="130">
        <v>73</v>
      </c>
      <c r="P70" s="129">
        <v>56</v>
      </c>
    </row>
    <row r="71" spans="1:16">
      <c r="A71" s="14">
        <f>Přehled!A73</f>
        <v>70252</v>
      </c>
      <c r="B71" s="22" t="str">
        <f>Přehled!B73</f>
        <v>65767829</v>
      </c>
      <c r="C71" s="47" t="str">
        <f>Přehled!C73</f>
        <v>JIM</v>
      </c>
      <c r="D71" s="49" t="str">
        <f>Přehled!D73</f>
        <v>AVZO TSČ ČR Kostelec u Kyjova</v>
      </c>
      <c r="E71" s="124">
        <v>5450</v>
      </c>
      <c r="F71" s="145"/>
      <c r="G71" s="153"/>
      <c r="H71" s="124">
        <v>5370</v>
      </c>
      <c r="I71" s="125">
        <v>102</v>
      </c>
      <c r="J71" s="126">
        <v>9</v>
      </c>
      <c r="K71" s="127">
        <v>4770</v>
      </c>
      <c r="L71" s="369">
        <v>93</v>
      </c>
      <c r="M71" s="366">
        <v>4</v>
      </c>
      <c r="N71" s="394"/>
      <c r="O71" s="135"/>
      <c r="P71" s="123"/>
    </row>
    <row r="72" spans="1:16">
      <c r="A72" s="10">
        <f>Přehled!A74</f>
        <v>70256</v>
      </c>
      <c r="B72" s="20" t="str">
        <f>Přehled!B74</f>
        <v>65744306</v>
      </c>
      <c r="C72" s="46" t="str">
        <f>Přehled!C74</f>
        <v>JIM</v>
      </c>
      <c r="D72" s="48" t="str">
        <f>Přehled!D74</f>
        <v>AVZO TSČ ČR, ZO 70256, Elektrárna Hodonín</v>
      </c>
      <c r="E72" s="127">
        <v>1360</v>
      </c>
      <c r="F72" s="128">
        <v>26</v>
      </c>
      <c r="G72" s="129">
        <v>2</v>
      </c>
      <c r="H72" s="127">
        <v>1390</v>
      </c>
      <c r="I72" s="133">
        <v>26</v>
      </c>
      <c r="J72" s="134">
        <v>3</v>
      </c>
      <c r="K72" s="124">
        <v>1340</v>
      </c>
      <c r="L72" s="367">
        <v>25</v>
      </c>
      <c r="M72" s="374">
        <v>3</v>
      </c>
      <c r="N72" s="127"/>
      <c r="O72" s="130"/>
      <c r="P72" s="129"/>
    </row>
    <row r="73" spans="1:16">
      <c r="A73" s="14">
        <f>Přehled!A75</f>
        <v>70264</v>
      </c>
      <c r="B73" s="22" t="str">
        <f>Přehled!B75</f>
        <v>70906564</v>
      </c>
      <c r="C73" s="50" t="str">
        <f>Přehled!C75</f>
        <v>JIM</v>
      </c>
      <c r="D73" s="49" t="str">
        <f>Přehled!D75</f>
        <v>AVZO Čejč p.s.</v>
      </c>
      <c r="E73" s="124">
        <v>1500</v>
      </c>
      <c r="F73" s="145">
        <v>30</v>
      </c>
      <c r="G73" s="123"/>
      <c r="H73" s="124">
        <v>1000</v>
      </c>
      <c r="I73" s="125">
        <v>20</v>
      </c>
      <c r="J73" s="126"/>
      <c r="K73" s="127">
        <v>1000</v>
      </c>
      <c r="L73" s="369">
        <v>20</v>
      </c>
      <c r="M73" s="366">
        <v>0</v>
      </c>
      <c r="N73" s="124"/>
      <c r="O73" s="135"/>
      <c r="P73" s="123"/>
    </row>
    <row r="74" spans="1:16">
      <c r="A74" s="10">
        <f>Přehled!A76</f>
        <v>70272</v>
      </c>
      <c r="B74" s="11" t="str">
        <f>Přehled!B76</f>
        <v>45473854</v>
      </c>
      <c r="C74" s="51" t="str">
        <f>Přehled!C76</f>
        <v>JIM</v>
      </c>
      <c r="D74" s="13" t="str">
        <f>Přehled!D76</f>
        <v>ZO AVZO Boskovice p.s.</v>
      </c>
      <c r="E74" s="132">
        <v>550</v>
      </c>
      <c r="F74" s="130">
        <v>11</v>
      </c>
      <c r="G74" s="129"/>
      <c r="H74" s="127">
        <v>500</v>
      </c>
      <c r="I74" s="133">
        <v>10</v>
      </c>
      <c r="J74" s="134"/>
      <c r="K74" s="124">
        <v>500</v>
      </c>
      <c r="L74" s="367">
        <v>10</v>
      </c>
      <c r="M74" s="368"/>
      <c r="N74" s="127"/>
      <c r="O74" s="130"/>
      <c r="P74" s="129"/>
    </row>
    <row r="75" spans="1:16">
      <c r="A75" s="10">
        <f>Přehled!A77</f>
        <v>70313</v>
      </c>
      <c r="B75" s="11" t="str">
        <f>Přehled!B77</f>
        <v>05021448</v>
      </c>
      <c r="C75" s="51" t="str">
        <f>Přehled!C77</f>
        <v>JIM</v>
      </c>
      <c r="D75" s="13" t="str">
        <f>Přehled!D77</f>
        <v>SSK - AVZO Dubňany p.s.</v>
      </c>
      <c r="E75" s="132">
        <v>680</v>
      </c>
      <c r="F75" s="130"/>
      <c r="G75" s="129"/>
      <c r="H75" s="124">
        <v>680</v>
      </c>
      <c r="I75" s="125">
        <v>13</v>
      </c>
      <c r="J75" s="126">
        <v>1</v>
      </c>
      <c r="K75" s="127">
        <v>630</v>
      </c>
      <c r="L75" s="369">
        <v>12</v>
      </c>
      <c r="M75" s="366">
        <v>1</v>
      </c>
      <c r="N75" s="124"/>
      <c r="O75" s="135"/>
      <c r="P75" s="123"/>
    </row>
    <row r="76" spans="1:16">
      <c r="A76" s="14">
        <f>Přehled!A78</f>
        <v>70320</v>
      </c>
      <c r="B76" s="7" t="str">
        <f>Přehled!B78</f>
        <v>71004009</v>
      </c>
      <c r="C76" s="52" t="str">
        <f>Přehled!C78</f>
        <v>JIM</v>
      </c>
      <c r="D76" s="9" t="str">
        <f>Přehled!D78</f>
        <v>AVZO ČR BPP Hodonín p.s.</v>
      </c>
      <c r="E76" s="121">
        <v>2350</v>
      </c>
      <c r="F76" s="135">
        <v>11</v>
      </c>
      <c r="G76" s="123">
        <v>60</v>
      </c>
      <c r="H76" s="127">
        <v>2400</v>
      </c>
      <c r="I76" s="133">
        <v>9</v>
      </c>
      <c r="J76" s="134">
        <v>65</v>
      </c>
      <c r="K76" s="124">
        <v>2370</v>
      </c>
      <c r="L76" s="367">
        <v>12</v>
      </c>
      <c r="M76" s="368">
        <v>59</v>
      </c>
      <c r="N76" s="127"/>
      <c r="O76" s="130"/>
      <c r="P76" s="129"/>
    </row>
    <row r="77" spans="1:16">
      <c r="A77" s="10">
        <f>Přehled!A79</f>
        <v>70327</v>
      </c>
      <c r="B77" s="11" t="str">
        <f>Přehled!B79</f>
        <v>71196277</v>
      </c>
      <c r="C77" s="51" t="str">
        <f>Přehled!C79</f>
        <v>JIM</v>
      </c>
      <c r="D77" s="13" t="str">
        <f>Přehled!D79</f>
        <v>AVZO TSČ ČR Mikulčice p.s.</v>
      </c>
      <c r="E77" s="132">
        <v>1550</v>
      </c>
      <c r="F77" s="130">
        <v>31</v>
      </c>
      <c r="G77" s="129"/>
      <c r="H77" s="124">
        <v>1550</v>
      </c>
      <c r="I77" s="125">
        <v>31</v>
      </c>
      <c r="J77" s="126"/>
      <c r="K77" s="127">
        <v>1550</v>
      </c>
      <c r="L77" s="369">
        <v>31</v>
      </c>
      <c r="M77" s="366"/>
      <c r="N77" s="124"/>
      <c r="O77" s="135"/>
      <c r="P77" s="123"/>
    </row>
    <row r="78" spans="1:16">
      <c r="A78" s="14">
        <f>Přehled!A80</f>
        <v>70347</v>
      </c>
      <c r="B78" s="7" t="str">
        <f>Přehled!B80</f>
        <v>05657091</v>
      </c>
      <c r="C78" s="52" t="str">
        <f>Přehled!C80</f>
        <v>JIM</v>
      </c>
      <c r="D78" s="9" t="str">
        <f>Přehled!D80</f>
        <v>PS AVZO ZÁLESÁK ŽDÁNICE</v>
      </c>
      <c r="E78" s="121">
        <v>710</v>
      </c>
      <c r="F78" s="135"/>
      <c r="G78" s="123"/>
      <c r="H78" s="127">
        <v>650</v>
      </c>
      <c r="I78" s="133">
        <v>4</v>
      </c>
      <c r="J78" s="134">
        <v>15</v>
      </c>
      <c r="K78" s="124">
        <v>650</v>
      </c>
      <c r="L78" s="367">
        <v>4</v>
      </c>
      <c r="M78" s="368">
        <v>15</v>
      </c>
      <c r="N78" s="127"/>
      <c r="O78" s="128"/>
      <c r="P78" s="129"/>
    </row>
    <row r="79" spans="1:16">
      <c r="A79" s="10">
        <f>Přehled!A81</f>
        <v>70349</v>
      </c>
      <c r="B79" s="11" t="str">
        <f>Přehled!B81</f>
        <v>65767187</v>
      </c>
      <c r="C79" s="51" t="str">
        <f>Přehled!C81</f>
        <v>JIM</v>
      </c>
      <c r="D79" s="13" t="str">
        <f>Přehled!D81</f>
        <v>AVZO TSČ ČR Bzenec p.s., reg.č. 70349</v>
      </c>
      <c r="E79" s="132">
        <v>750</v>
      </c>
      <c r="F79" s="130">
        <v>15</v>
      </c>
      <c r="G79" s="129"/>
      <c r="H79" s="127">
        <v>800</v>
      </c>
      <c r="I79" s="133">
        <v>16</v>
      </c>
      <c r="J79" s="134"/>
      <c r="K79" s="127">
        <v>800</v>
      </c>
      <c r="L79" s="369">
        <v>16</v>
      </c>
      <c r="M79" s="366"/>
      <c r="N79" s="124"/>
      <c r="O79" s="135"/>
      <c r="P79" s="123"/>
    </row>
    <row r="80" spans="1:16">
      <c r="A80" s="14">
        <f>Přehled!A82</f>
        <v>70358</v>
      </c>
      <c r="B80" s="7" t="str">
        <f>Přehled!B82</f>
        <v>05672058</v>
      </c>
      <c r="C80" s="52" t="str">
        <f>Přehled!C82</f>
        <v>JIM</v>
      </c>
      <c r="D80" s="9" t="str">
        <f>Přehled!D82</f>
        <v>Avzo Šitbořice, p.s.</v>
      </c>
      <c r="E80" s="121">
        <v>550</v>
      </c>
      <c r="F80" s="135">
        <v>11</v>
      </c>
      <c r="G80" s="123"/>
      <c r="H80" s="136">
        <v>500</v>
      </c>
      <c r="I80" s="155">
        <v>10</v>
      </c>
      <c r="J80" s="157"/>
      <c r="K80" s="124">
        <v>450</v>
      </c>
      <c r="L80" s="367">
        <v>9</v>
      </c>
      <c r="M80" s="368"/>
      <c r="N80" s="127"/>
      <c r="O80" s="130"/>
      <c r="P80" s="129"/>
    </row>
    <row r="81" spans="1:16">
      <c r="A81" s="6">
        <f>Přehled!A83</f>
        <v>70365</v>
      </c>
      <c r="B81" s="53" t="str">
        <f>Přehled!B83</f>
        <v>69702225</v>
      </c>
      <c r="C81" s="54" t="str">
        <f>Přehled!C83</f>
        <v>JIM</v>
      </c>
      <c r="D81" s="55" t="str">
        <f>Přehled!D83</f>
        <v>AVZO TSČ ČR z.s. pobočný spolek Velké Pavlovice</v>
      </c>
      <c r="E81" s="159">
        <v>800</v>
      </c>
      <c r="F81" s="119"/>
      <c r="G81" s="153"/>
      <c r="H81" s="124">
        <v>800</v>
      </c>
      <c r="I81" s="125">
        <v>16</v>
      </c>
      <c r="J81" s="126"/>
      <c r="K81" s="127">
        <v>800</v>
      </c>
      <c r="L81" s="369">
        <v>16</v>
      </c>
      <c r="M81" s="366"/>
      <c r="N81" s="124">
        <v>950</v>
      </c>
      <c r="O81" s="135">
        <v>19</v>
      </c>
      <c r="P81" s="123"/>
    </row>
    <row r="82" spans="1:16">
      <c r="A82" s="10">
        <f>Přehled!A84</f>
        <v>70417</v>
      </c>
      <c r="B82" s="11" t="str">
        <f>Přehled!B84</f>
        <v>61742929</v>
      </c>
      <c r="C82" s="51" t="str">
        <f>Přehled!C84</f>
        <v>JIM</v>
      </c>
      <c r="D82" s="13" t="str">
        <f>Přehled!D84</f>
        <v>AVZO-TSČ, ZO Domanín, p.s.</v>
      </c>
      <c r="E82" s="132">
        <v>550</v>
      </c>
      <c r="F82" s="130">
        <v>11</v>
      </c>
      <c r="G82" s="129"/>
      <c r="H82" s="127">
        <v>550</v>
      </c>
      <c r="I82" s="133">
        <v>11</v>
      </c>
      <c r="J82" s="134"/>
      <c r="K82" s="124">
        <v>550</v>
      </c>
      <c r="L82" s="367">
        <v>11</v>
      </c>
      <c r="M82" s="368"/>
      <c r="N82" s="127"/>
      <c r="O82" s="130"/>
      <c r="P82" s="129"/>
    </row>
    <row r="83" spans="1:16">
      <c r="A83" s="14">
        <f>Přehled!A85</f>
        <v>70439</v>
      </c>
      <c r="B83" s="7" t="str">
        <f>Přehled!B85</f>
        <v>75085810</v>
      </c>
      <c r="C83" s="52" t="str">
        <f>Přehled!C85</f>
        <v>JIM</v>
      </c>
      <c r="D83" s="9" t="str">
        <f>Přehled!D85</f>
        <v>AVZO TSČ ČR JASÍNOV, p.s.</v>
      </c>
      <c r="E83" s="121">
        <v>850</v>
      </c>
      <c r="F83" s="135">
        <v>17</v>
      </c>
      <c r="G83" s="123"/>
      <c r="H83" s="136">
        <v>700</v>
      </c>
      <c r="I83" s="155">
        <v>14</v>
      </c>
      <c r="J83" s="157"/>
      <c r="K83" s="127">
        <v>700</v>
      </c>
      <c r="L83" s="369">
        <v>14</v>
      </c>
      <c r="M83" s="366"/>
      <c r="N83" s="124"/>
      <c r="O83" s="135"/>
      <c r="P83" s="137"/>
    </row>
    <row r="84" spans="1:16">
      <c r="A84" s="56">
        <f>Přehled!A86</f>
        <v>70501</v>
      </c>
      <c r="B84" s="57" t="str">
        <f>Přehled!B86</f>
        <v>08234795</v>
      </c>
      <c r="C84" s="51" t="str">
        <f>Přehled!C86</f>
        <v>JIM</v>
      </c>
      <c r="D84" s="13" t="str">
        <f>Přehled!D86</f>
        <v>Základní organizace technických sportů Turistický oddíl Zelenáči, p.s.</v>
      </c>
      <c r="E84" s="132">
        <v>465</v>
      </c>
      <c r="F84" s="130">
        <v>9</v>
      </c>
      <c r="G84" s="129">
        <v>8</v>
      </c>
      <c r="H84" s="124">
        <v>500</v>
      </c>
      <c r="I84" s="125">
        <v>11</v>
      </c>
      <c r="J84" s="126">
        <v>9</v>
      </c>
      <c r="K84" s="124">
        <v>1160</v>
      </c>
      <c r="L84" s="367">
        <v>14</v>
      </c>
      <c r="M84" s="368">
        <v>16</v>
      </c>
      <c r="N84" s="127"/>
      <c r="O84" s="130"/>
      <c r="P84" s="129"/>
    </row>
    <row r="85" spans="1:16">
      <c r="A85" s="14">
        <f>Přehled!A87</f>
        <v>70516</v>
      </c>
      <c r="B85" s="7" t="str">
        <f>Přehled!B87</f>
        <v>71224041</v>
      </c>
      <c r="C85" s="52" t="str">
        <f>Přehled!C87</f>
        <v>JIM</v>
      </c>
      <c r="D85" s="9" t="str">
        <f>Přehled!D87</f>
        <v>AVZO TSČ ČR, Z.S. Sportovně střelecký klub TATRA, p.s.</v>
      </c>
      <c r="E85" s="121">
        <v>3500</v>
      </c>
      <c r="F85" s="135">
        <v>70</v>
      </c>
      <c r="G85" s="123"/>
      <c r="H85" s="127">
        <v>3400</v>
      </c>
      <c r="I85" s="133">
        <v>68</v>
      </c>
      <c r="J85" s="134"/>
      <c r="K85" s="127">
        <v>3100</v>
      </c>
      <c r="L85" s="369">
        <v>62</v>
      </c>
      <c r="M85" s="366"/>
      <c r="N85" s="124"/>
      <c r="O85" s="135"/>
      <c r="P85" s="123"/>
    </row>
    <row r="86" spans="1:16" ht="15.75" thickBot="1">
      <c r="A86" s="28">
        <f>Přehled!A88</f>
        <v>70521</v>
      </c>
      <c r="B86" s="58" t="str">
        <f>Přehled!B88</f>
        <v>01233670</v>
      </c>
      <c r="C86" s="59" t="str">
        <f>Přehled!C88</f>
        <v>JIM</v>
      </c>
      <c r="D86" s="31" t="str">
        <f>Přehled!D88</f>
        <v>AVZO TSČ ČR BABICE U ROSIC, p. s.</v>
      </c>
      <c r="E86" s="140">
        <v>600</v>
      </c>
      <c r="F86" s="139"/>
      <c r="G86" s="141"/>
      <c r="H86" s="142">
        <v>950</v>
      </c>
      <c r="I86" s="143">
        <v>19</v>
      </c>
      <c r="J86" s="144"/>
      <c r="K86" s="142">
        <v>950</v>
      </c>
      <c r="L86" s="372">
        <v>19</v>
      </c>
      <c r="M86" s="373"/>
      <c r="N86" s="142"/>
      <c r="O86" s="139"/>
      <c r="P86" s="141"/>
    </row>
    <row r="87" spans="1:16" ht="15.75" thickTop="1">
      <c r="A87" s="24">
        <f>Přehled!A89</f>
        <v>70009</v>
      </c>
      <c r="B87" s="60" t="str">
        <f>Přehled!B89</f>
        <v>44004206</v>
      </c>
      <c r="C87" s="61" t="str">
        <f>Přehled!C89</f>
        <v>ZLI</v>
      </c>
      <c r="D87" s="27" t="str">
        <f>Přehled!D89</f>
        <v>AVZO TSČ Lukov, p.s.</v>
      </c>
      <c r="E87" s="138">
        <v>500</v>
      </c>
      <c r="F87" s="122">
        <v>10</v>
      </c>
      <c r="G87" s="137"/>
      <c r="H87" s="136">
        <v>500</v>
      </c>
      <c r="I87" s="155">
        <v>10</v>
      </c>
      <c r="J87" s="157"/>
      <c r="K87" s="136">
        <v>500</v>
      </c>
      <c r="L87" s="370">
        <v>10</v>
      </c>
      <c r="M87" s="371"/>
      <c r="N87" s="394"/>
      <c r="O87" s="135"/>
      <c r="P87" s="123"/>
    </row>
    <row r="88" spans="1:16">
      <c r="A88" s="10">
        <f>Přehled!A90</f>
        <v>70013</v>
      </c>
      <c r="B88" s="11" t="str">
        <f>Přehled!B90</f>
        <v>65792351</v>
      </c>
      <c r="C88" s="62" t="str">
        <f>Přehled!C90</f>
        <v>ZLI</v>
      </c>
      <c r="D88" s="13" t="str">
        <f>Přehled!D90</f>
        <v>Asociace víceúčelových ZO technických sportů a činností ČR, Základní organizace NAPAJEDLA tel. 577944498</v>
      </c>
      <c r="E88" s="132">
        <v>2250</v>
      </c>
      <c r="F88" s="130">
        <v>45</v>
      </c>
      <c r="G88" s="129"/>
      <c r="H88" s="136">
        <v>2200</v>
      </c>
      <c r="I88" s="155">
        <v>44</v>
      </c>
      <c r="J88" s="157"/>
      <c r="K88" s="124">
        <v>2050</v>
      </c>
      <c r="L88" s="367">
        <v>41</v>
      </c>
      <c r="M88" s="374"/>
      <c r="N88" s="127"/>
      <c r="O88" s="130"/>
      <c r="P88" s="129"/>
    </row>
    <row r="89" spans="1:16">
      <c r="A89" s="14">
        <f>Přehled!A91</f>
        <v>70027</v>
      </c>
      <c r="B89" s="7" t="str">
        <f>Přehled!B91</f>
        <v>69702012</v>
      </c>
      <c r="C89" s="63" t="str">
        <f>Přehled!C91</f>
        <v>ZLI</v>
      </c>
      <c r="D89" s="9" t="str">
        <f>Přehled!D91</f>
        <v>Technické sporty Nivnice</v>
      </c>
      <c r="E89" s="121">
        <v>700</v>
      </c>
      <c r="F89" s="135"/>
      <c r="G89" s="123"/>
      <c r="H89" s="124">
        <v>750</v>
      </c>
      <c r="I89" s="125">
        <v>15</v>
      </c>
      <c r="J89" s="126"/>
      <c r="K89" s="127">
        <v>750</v>
      </c>
      <c r="L89" s="369">
        <v>15</v>
      </c>
      <c r="M89" s="366"/>
      <c r="N89" s="124"/>
      <c r="O89" s="135"/>
      <c r="P89" s="123"/>
    </row>
    <row r="90" spans="1:16">
      <c r="A90" s="10">
        <f>Přehled!A92</f>
        <v>70029</v>
      </c>
      <c r="B90" s="11" t="str">
        <f>Přehled!B92</f>
        <v>60370424</v>
      </c>
      <c r="C90" s="62" t="str">
        <f>Přehled!C92</f>
        <v>ZLI</v>
      </c>
      <c r="D90" s="13" t="str">
        <f>Přehled!D92</f>
        <v>Asociace víceúčelových ZO technických sportů a činností ČR, ZO Kudlovice</v>
      </c>
      <c r="E90" s="132">
        <v>250</v>
      </c>
      <c r="F90" s="130"/>
      <c r="G90" s="129"/>
      <c r="H90" s="127">
        <v>200</v>
      </c>
      <c r="I90" s="133">
        <v>4</v>
      </c>
      <c r="J90" s="134"/>
      <c r="K90" s="124">
        <v>200</v>
      </c>
      <c r="L90" s="367">
        <v>4</v>
      </c>
      <c r="M90" s="368"/>
      <c r="N90" s="127"/>
      <c r="O90" s="130"/>
      <c r="P90" s="129"/>
    </row>
    <row r="91" spans="1:16">
      <c r="A91" s="14">
        <f>Přehled!A93</f>
        <v>70033</v>
      </c>
      <c r="B91" s="7" t="str">
        <f>Přehled!B93</f>
        <v>46256105</v>
      </c>
      <c r="C91" s="63" t="str">
        <f>Přehled!C93</f>
        <v>ZLI</v>
      </c>
      <c r="D91" s="9" t="str">
        <f>Přehled!D93</f>
        <v>AVZO ČR Buchlovice, pobočný spolek</v>
      </c>
      <c r="E91" s="121">
        <v>500</v>
      </c>
      <c r="F91" s="135">
        <v>10</v>
      </c>
      <c r="G91" s="123"/>
      <c r="H91" s="124">
        <v>500</v>
      </c>
      <c r="I91" s="125">
        <v>10</v>
      </c>
      <c r="J91" s="126"/>
      <c r="K91" s="127">
        <v>500</v>
      </c>
      <c r="L91" s="369">
        <v>10</v>
      </c>
      <c r="M91" s="366"/>
      <c r="N91" s="124"/>
      <c r="O91" s="135"/>
      <c r="P91" s="123"/>
    </row>
    <row r="92" spans="1:16">
      <c r="A92" s="10">
        <f>Přehled!A94</f>
        <v>70176</v>
      </c>
      <c r="B92" s="11" t="str">
        <f>Přehled!B94</f>
        <v>22709070</v>
      </c>
      <c r="C92" s="62" t="str">
        <f>Přehled!C94</f>
        <v>ZLI</v>
      </c>
      <c r="D92" s="13" t="str">
        <f>Přehled!D94</f>
        <v>AVZO TSČ ČR ZO Vizovice, p.s.</v>
      </c>
      <c r="E92" s="132">
        <v>500</v>
      </c>
      <c r="F92" s="130"/>
      <c r="G92" s="129"/>
      <c r="H92" s="127">
        <v>500</v>
      </c>
      <c r="I92" s="133">
        <v>10</v>
      </c>
      <c r="J92" s="134"/>
      <c r="K92" s="124">
        <v>500</v>
      </c>
      <c r="L92" s="367">
        <v>10</v>
      </c>
      <c r="M92" s="374"/>
      <c r="N92" s="127"/>
      <c r="O92" s="130"/>
      <c r="P92" s="129"/>
    </row>
    <row r="93" spans="1:16">
      <c r="A93" s="56">
        <f>Přehled!A95</f>
        <v>70199</v>
      </c>
      <c r="B93" s="57" t="str">
        <f>Přehled!B95</f>
        <v>06941753</v>
      </c>
      <c r="C93" s="62" t="str">
        <f>Přehled!C95</f>
        <v>ZLI</v>
      </c>
      <c r="D93" s="13" t="str">
        <f>Přehled!D95</f>
        <v>Technické spotry Popovice p.s.</v>
      </c>
      <c r="E93" s="132">
        <v>450</v>
      </c>
      <c r="F93" s="130">
        <v>9</v>
      </c>
      <c r="G93" s="129"/>
      <c r="H93" s="127">
        <v>450</v>
      </c>
      <c r="I93" s="133">
        <v>9</v>
      </c>
      <c r="J93" s="134"/>
      <c r="K93" s="127">
        <v>450</v>
      </c>
      <c r="L93" s="369">
        <v>9</v>
      </c>
      <c r="M93" s="366"/>
      <c r="N93" s="124"/>
      <c r="O93" s="135"/>
      <c r="P93" s="123"/>
    </row>
    <row r="94" spans="1:16">
      <c r="A94" s="14">
        <f>Přehled!A96</f>
        <v>70200</v>
      </c>
      <c r="B94" s="7" t="str">
        <f>Přehled!B96</f>
        <v>67009875</v>
      </c>
      <c r="C94" s="63" t="str">
        <f>Přehled!C96</f>
        <v>ZLI</v>
      </c>
      <c r="D94" s="9" t="str">
        <f>Přehled!D96</f>
        <v>Pobočný spolek AVZO TSČ Hluk</v>
      </c>
      <c r="E94" s="121">
        <v>560</v>
      </c>
      <c r="F94" s="135"/>
      <c r="G94" s="123"/>
      <c r="H94" s="150">
        <v>550</v>
      </c>
      <c r="I94" s="151">
        <v>11</v>
      </c>
      <c r="J94" s="152"/>
      <c r="K94" s="124">
        <v>500</v>
      </c>
      <c r="L94" s="367">
        <v>10</v>
      </c>
      <c r="M94" s="368"/>
      <c r="N94" s="127"/>
      <c r="O94" s="130"/>
      <c r="P94" s="129"/>
    </row>
    <row r="95" spans="1:16">
      <c r="A95" s="18">
        <f>Přehled!A98</f>
        <v>70464</v>
      </c>
      <c r="B95" s="19" t="str">
        <f>Přehled!B98</f>
        <v>62182986</v>
      </c>
      <c r="C95" s="61" t="str">
        <f>Přehled!C98</f>
        <v>ZLI</v>
      </c>
      <c r="D95" s="48" t="str">
        <f>Přehled!D98</f>
        <v>AVZO TSČ ČR, z. s. pobočný spolek Zlín - Tečovice</v>
      </c>
      <c r="E95" s="127">
        <v>760</v>
      </c>
      <c r="F95" s="128">
        <v>14</v>
      </c>
      <c r="G95" s="129">
        <v>2</v>
      </c>
      <c r="H95" s="124">
        <v>800</v>
      </c>
      <c r="I95" s="125">
        <v>16</v>
      </c>
      <c r="J95" s="126"/>
      <c r="K95" s="124">
        <v>800</v>
      </c>
      <c r="L95" s="367">
        <v>16</v>
      </c>
      <c r="M95" s="368"/>
      <c r="N95" s="124"/>
      <c r="O95" s="135"/>
      <c r="P95" s="123"/>
    </row>
    <row r="96" spans="1:16">
      <c r="A96" s="10">
        <f>Přehled!A99</f>
        <v>70480</v>
      </c>
      <c r="B96" s="11" t="str">
        <f>Přehled!B99</f>
        <v>40995798</v>
      </c>
      <c r="C96" s="62" t="str">
        <f>Přehled!C99</f>
        <v>ZLI</v>
      </c>
      <c r="D96" s="48" t="str">
        <f>Přehled!D99</f>
        <v>AVZO TSČ ČR ZO Automotoklub</v>
      </c>
      <c r="E96" s="127">
        <v>450</v>
      </c>
      <c r="F96" s="128">
        <v>9</v>
      </c>
      <c r="G96" s="129"/>
      <c r="H96" s="127">
        <v>450</v>
      </c>
      <c r="I96" s="133">
        <v>9</v>
      </c>
      <c r="J96" s="134"/>
      <c r="K96" s="127">
        <v>450</v>
      </c>
      <c r="L96" s="369">
        <v>9</v>
      </c>
      <c r="M96" s="366"/>
      <c r="N96" s="127"/>
      <c r="O96" s="130"/>
      <c r="P96" s="129"/>
    </row>
    <row r="97" spans="1:16">
      <c r="A97" s="378">
        <v>70482</v>
      </c>
      <c r="B97" s="11" t="s">
        <v>416</v>
      </c>
      <c r="C97" s="62" t="s">
        <v>78</v>
      </c>
      <c r="D97" s="48" t="s">
        <v>1894</v>
      </c>
      <c r="E97" s="127">
        <v>150</v>
      </c>
      <c r="F97" s="128">
        <v>3</v>
      </c>
      <c r="G97" s="129"/>
      <c r="H97" s="127">
        <v>150</v>
      </c>
      <c r="I97" s="133">
        <v>3</v>
      </c>
      <c r="J97" s="134"/>
      <c r="K97" s="127">
        <v>150</v>
      </c>
      <c r="L97" s="369">
        <v>3</v>
      </c>
      <c r="M97" s="366"/>
      <c r="N97" s="124"/>
      <c r="O97" s="135"/>
      <c r="P97" s="123"/>
    </row>
    <row r="98" spans="1:16">
      <c r="A98" s="10">
        <f>Přehled!A100</f>
        <v>70522</v>
      </c>
      <c r="B98" s="11" t="str">
        <f>Přehled!B100</f>
        <v>75150760</v>
      </c>
      <c r="C98" s="62" t="str">
        <f>Přehled!C100</f>
        <v>ZLI</v>
      </c>
      <c r="D98" s="48" t="str">
        <f>Přehled!D100</f>
        <v>AVZO TSČ ČR Za Moravou p.s.</v>
      </c>
      <c r="E98" s="127">
        <v>550</v>
      </c>
      <c r="F98" s="128">
        <v>11</v>
      </c>
      <c r="G98" s="129"/>
      <c r="H98" s="127">
        <v>550</v>
      </c>
      <c r="I98" s="133">
        <v>11</v>
      </c>
      <c r="J98" s="134"/>
      <c r="K98" s="127">
        <v>550</v>
      </c>
      <c r="L98" s="369">
        <v>11</v>
      </c>
      <c r="M98" s="366"/>
      <c r="N98" s="127"/>
      <c r="O98" s="130"/>
      <c r="P98" s="129"/>
    </row>
    <row r="99" spans="1:16">
      <c r="A99" s="10">
        <f>Přehled!A101</f>
        <v>80097</v>
      </c>
      <c r="B99" s="11" t="str">
        <f>Přehled!B101</f>
        <v>47997699</v>
      </c>
      <c r="C99" s="62" t="str">
        <f>Přehled!C101</f>
        <v>ZLI</v>
      </c>
      <c r="D99" s="48" t="str">
        <f>Přehled!D101</f>
        <v>AVZO - TSČ - Poličná, p.s.</v>
      </c>
      <c r="E99" s="132">
        <v>1250</v>
      </c>
      <c r="F99" s="128">
        <v>25</v>
      </c>
      <c r="G99" s="129"/>
      <c r="H99" s="124">
        <v>1300</v>
      </c>
      <c r="I99" s="125">
        <v>26</v>
      </c>
      <c r="J99" s="126"/>
      <c r="K99" s="124">
        <v>1350</v>
      </c>
      <c r="L99" s="367">
        <v>28</v>
      </c>
      <c r="M99" s="368"/>
      <c r="N99" s="124"/>
      <c r="O99" s="135"/>
      <c r="P99" s="123"/>
    </row>
    <row r="100" spans="1:16">
      <c r="A100" s="10">
        <f>Přehled!A102</f>
        <v>80176</v>
      </c>
      <c r="B100" s="11" t="str">
        <f>Přehled!B102</f>
        <v>68898223</v>
      </c>
      <c r="C100" s="62" t="str">
        <f>Přehled!C102</f>
        <v>ZLI</v>
      </c>
      <c r="D100" s="35" t="str">
        <f>Přehled!D102</f>
        <v>AVZO LIPTÁL p.s.</v>
      </c>
      <c r="E100" s="132">
        <v>1130</v>
      </c>
      <c r="F100" s="130">
        <v>19</v>
      </c>
      <c r="G100" s="129">
        <v>6</v>
      </c>
      <c r="H100" s="127">
        <v>1080</v>
      </c>
      <c r="I100" s="133">
        <v>18</v>
      </c>
      <c r="J100" s="134">
        <v>6</v>
      </c>
      <c r="K100" s="124">
        <v>1050</v>
      </c>
      <c r="L100" s="367">
        <v>18</v>
      </c>
      <c r="M100" s="368">
        <v>5</v>
      </c>
      <c r="N100" s="127"/>
      <c r="O100" s="130"/>
      <c r="P100" s="129"/>
    </row>
    <row r="101" spans="1:16">
      <c r="A101" s="14">
        <f>Přehled!A103</f>
        <v>80215</v>
      </c>
      <c r="B101" s="7" t="str">
        <f>Přehled!B103</f>
        <v>66184657</v>
      </c>
      <c r="C101" s="63" t="str">
        <f>Přehled!C103</f>
        <v>ZLI</v>
      </c>
      <c r="D101" s="37" t="str">
        <f>Přehled!D103</f>
        <v>AVZO TSČ ČR, z.s. Pobočný spolek HUSLENKY</v>
      </c>
      <c r="E101" s="121">
        <v>2420</v>
      </c>
      <c r="F101" s="135">
        <v>46</v>
      </c>
      <c r="G101" s="123">
        <v>4</v>
      </c>
      <c r="H101" s="124">
        <v>2570</v>
      </c>
      <c r="I101" s="125">
        <v>49</v>
      </c>
      <c r="J101" s="126">
        <v>4</v>
      </c>
      <c r="K101" s="127">
        <v>2970</v>
      </c>
      <c r="L101" s="369">
        <v>57</v>
      </c>
      <c r="M101" s="366">
        <v>4</v>
      </c>
      <c r="N101" s="136"/>
      <c r="O101" s="122"/>
      <c r="P101" s="123"/>
    </row>
    <row r="102" spans="1:16">
      <c r="A102" s="10">
        <f>Přehled!A104</f>
        <v>80230</v>
      </c>
      <c r="B102" s="11" t="str">
        <f>Přehled!B104</f>
        <v>47997800</v>
      </c>
      <c r="C102" s="62" t="str">
        <f>Přehled!C104</f>
        <v>ZLI</v>
      </c>
      <c r="D102" s="35" t="str">
        <f>Přehled!D104</f>
        <v>AVZO TSČ ČR ZDĚCHOV</v>
      </c>
      <c r="E102" s="132">
        <v>1750</v>
      </c>
      <c r="F102" s="130">
        <v>35</v>
      </c>
      <c r="G102" s="129"/>
      <c r="H102" s="127">
        <v>1750</v>
      </c>
      <c r="I102" s="133">
        <v>35</v>
      </c>
      <c r="J102" s="134"/>
      <c r="K102" s="124">
        <v>1750</v>
      </c>
      <c r="L102" s="367">
        <v>35</v>
      </c>
      <c r="M102" s="368"/>
      <c r="N102" s="124"/>
      <c r="O102" s="149"/>
      <c r="P102" s="153"/>
    </row>
    <row r="103" spans="1:16">
      <c r="A103" s="14">
        <f>Přehled!A105</f>
        <v>80254</v>
      </c>
      <c r="B103" s="7" t="str">
        <f>Přehled!B105</f>
        <v>05657032</v>
      </c>
      <c r="C103" s="63" t="str">
        <f>Přehled!C105</f>
        <v>ZLI</v>
      </c>
      <c r="D103" s="37" t="str">
        <f>Přehled!D105</f>
        <v>AVZO TSČ ČR, Sportovní střelecký klub Zubří, p.s.</v>
      </c>
      <c r="E103" s="121">
        <v>1900</v>
      </c>
      <c r="F103" s="135">
        <v>38</v>
      </c>
      <c r="G103" s="123"/>
      <c r="H103" s="127">
        <v>2250</v>
      </c>
      <c r="I103" s="133">
        <v>45</v>
      </c>
      <c r="J103" s="134"/>
      <c r="K103" s="127">
        <v>2100</v>
      </c>
      <c r="L103" s="369">
        <v>42</v>
      </c>
      <c r="M103" s="366"/>
      <c r="N103" s="127"/>
      <c r="O103" s="148"/>
      <c r="P103" s="129"/>
    </row>
    <row r="104" spans="1:16">
      <c r="A104" s="65">
        <f>Přehled!A106</f>
        <v>80256</v>
      </c>
      <c r="B104" s="57" t="str">
        <f>Přehled!B106</f>
        <v>64123669</v>
      </c>
      <c r="C104" s="62" t="str">
        <f>Přehled!C106</f>
        <v>ZLI</v>
      </c>
      <c r="D104" s="35" t="str">
        <f>Přehled!D106</f>
        <v>AVZO Dolní Bečva p.s.</v>
      </c>
      <c r="E104" s="132">
        <v>150</v>
      </c>
      <c r="F104" s="130"/>
      <c r="G104" s="129"/>
      <c r="H104" s="124">
        <v>150</v>
      </c>
      <c r="I104" s="125">
        <v>3</v>
      </c>
      <c r="J104" s="126"/>
      <c r="K104" s="124">
        <v>150</v>
      </c>
      <c r="L104" s="367">
        <v>3</v>
      </c>
      <c r="M104" s="368"/>
      <c r="N104" s="124"/>
      <c r="O104" s="149"/>
      <c r="P104" s="123"/>
    </row>
    <row r="105" spans="1:16">
      <c r="A105" s="10">
        <f>Přehled!A107</f>
        <v>80270</v>
      </c>
      <c r="B105" s="11" t="str">
        <f>Přehled!B107</f>
        <v>06641261</v>
      </c>
      <c r="C105" s="62" t="str">
        <f>Přehled!C107</f>
        <v>ZLI</v>
      </c>
      <c r="D105" s="38" t="str">
        <f>Přehled!D107</f>
        <v>AVZO ZBROJOVKA VSETÍN, p.s.</v>
      </c>
      <c r="E105" s="132">
        <v>2550</v>
      </c>
      <c r="F105" s="130">
        <v>51</v>
      </c>
      <c r="G105" s="129"/>
      <c r="H105" s="127">
        <v>2500</v>
      </c>
      <c r="I105" s="133">
        <v>50</v>
      </c>
      <c r="J105" s="134"/>
      <c r="K105" s="127">
        <v>2400</v>
      </c>
      <c r="L105" s="369">
        <v>48</v>
      </c>
      <c r="M105" s="366"/>
      <c r="N105" s="127"/>
      <c r="O105" s="148"/>
      <c r="P105" s="129"/>
    </row>
    <row r="106" spans="1:16">
      <c r="A106" s="18">
        <f>Přehled!A108</f>
        <v>80350</v>
      </c>
      <c r="B106" s="19" t="str">
        <f>Přehled!B108</f>
        <v>75044765</v>
      </c>
      <c r="C106" s="61" t="str">
        <f>Přehled!C108</f>
        <v>ZLI</v>
      </c>
      <c r="D106" s="45" t="str">
        <f>Přehled!D108</f>
        <v>AVZO TSČ 80350, Valašské Klobouky, p.s.</v>
      </c>
      <c r="E106" s="138">
        <v>1250</v>
      </c>
      <c r="F106" s="122">
        <v>25</v>
      </c>
      <c r="G106" s="137"/>
      <c r="H106" s="124">
        <v>1200</v>
      </c>
      <c r="I106" s="125">
        <v>24</v>
      </c>
      <c r="J106" s="126"/>
      <c r="K106" s="124">
        <v>1300</v>
      </c>
      <c r="L106" s="367">
        <v>26</v>
      </c>
      <c r="M106" s="371"/>
      <c r="N106" s="124"/>
      <c r="O106" s="149"/>
      <c r="P106" s="123"/>
    </row>
    <row r="107" spans="1:16" ht="15.75" thickBot="1">
      <c r="A107" s="28">
        <f>Přehled!A109</f>
        <v>1400</v>
      </c>
      <c r="B107" s="58" t="str">
        <f>Přehled!B109</f>
        <v>75059622</v>
      </c>
      <c r="C107" s="66" t="str">
        <f>Přehled!C109</f>
        <v>ZLI</v>
      </c>
      <c r="D107" s="67" t="str">
        <f>Přehled!D109</f>
        <v>AVZO TSČ ČR Krajské kolegium Zlínského kraje, p.s.</v>
      </c>
      <c r="E107" s="140">
        <v>300</v>
      </c>
      <c r="F107" s="139">
        <v>6</v>
      </c>
      <c r="G107" s="141"/>
      <c r="H107" s="142">
        <v>300</v>
      </c>
      <c r="I107" s="143">
        <v>6</v>
      </c>
      <c r="J107" s="144"/>
      <c r="K107" s="142">
        <v>300</v>
      </c>
      <c r="L107" s="372">
        <v>6</v>
      </c>
      <c r="M107" s="389"/>
      <c r="N107" s="140"/>
      <c r="O107" s="398"/>
      <c r="P107" s="141"/>
    </row>
    <row r="108" spans="1:16" ht="15.75" thickTop="1">
      <c r="A108" s="18">
        <f>Přehled!A110</f>
        <v>30033</v>
      </c>
      <c r="B108" s="19" t="str">
        <f>Přehled!B110</f>
        <v>49056514</v>
      </c>
      <c r="C108" s="68" t="str">
        <f>Přehled!C110</f>
        <v>VYS</v>
      </c>
      <c r="D108" s="69" t="str">
        <f>Přehled!D110</f>
        <v>AVZO - TSČ - ČR - PS - Plačkov</v>
      </c>
      <c r="E108" s="138">
        <v>1950</v>
      </c>
      <c r="F108" s="122">
        <v>39</v>
      </c>
      <c r="G108" s="137"/>
      <c r="H108" s="136">
        <v>1900</v>
      </c>
      <c r="I108" s="155">
        <v>38</v>
      </c>
      <c r="J108" s="157"/>
      <c r="K108" s="136">
        <v>1900</v>
      </c>
      <c r="L108" s="370">
        <v>38</v>
      </c>
      <c r="M108" s="371"/>
      <c r="N108" s="394"/>
      <c r="O108" s="149"/>
      <c r="P108" s="146"/>
    </row>
    <row r="109" spans="1:16">
      <c r="A109" s="10">
        <f>Přehled!A112</f>
        <v>30052</v>
      </c>
      <c r="B109" s="11" t="str">
        <f>Přehled!B112</f>
        <v>47224550</v>
      </c>
      <c r="C109" s="71" t="str">
        <f>Přehled!C112</f>
        <v>VYS</v>
      </c>
      <c r="D109" s="35" t="str">
        <f>Přehled!D112</f>
        <v>AVZO Horní Cerekev p.s.</v>
      </c>
      <c r="E109" s="132">
        <v>2090</v>
      </c>
      <c r="F109" s="130">
        <v>34</v>
      </c>
      <c r="G109" s="129">
        <v>13</v>
      </c>
      <c r="H109" s="127">
        <v>2110</v>
      </c>
      <c r="I109" s="133">
        <v>38</v>
      </c>
      <c r="J109" s="134">
        <v>7</v>
      </c>
      <c r="K109" s="127">
        <v>2080</v>
      </c>
      <c r="L109" s="369">
        <v>38</v>
      </c>
      <c r="M109" s="366">
        <v>6</v>
      </c>
      <c r="N109" s="127"/>
      <c r="O109" s="148"/>
      <c r="P109" s="129"/>
    </row>
    <row r="110" spans="1:16">
      <c r="A110" s="10">
        <f>Přehled!A113</f>
        <v>30053</v>
      </c>
      <c r="B110" s="11" t="str">
        <f>Přehled!B113</f>
        <v>65041984</v>
      </c>
      <c r="C110" s="71" t="str">
        <f>Přehled!C113</f>
        <v>VYS</v>
      </c>
      <c r="D110" s="38" t="str">
        <f>Přehled!D113</f>
        <v>AVZO Košetice p. s.</v>
      </c>
      <c r="E110" s="132">
        <v>1480</v>
      </c>
      <c r="F110" s="130">
        <v>29</v>
      </c>
      <c r="G110" s="129">
        <v>1</v>
      </c>
      <c r="H110" s="127">
        <v>1630</v>
      </c>
      <c r="I110" s="133">
        <v>32</v>
      </c>
      <c r="J110" s="134">
        <v>1</v>
      </c>
      <c r="K110" s="127">
        <v>1680</v>
      </c>
      <c r="L110" s="369">
        <v>33</v>
      </c>
      <c r="M110" s="366">
        <v>1</v>
      </c>
      <c r="N110" s="124"/>
      <c r="O110" s="149"/>
      <c r="P110" s="123"/>
    </row>
    <row r="111" spans="1:16">
      <c r="A111" s="14">
        <f>Přehled!A114</f>
        <v>30054</v>
      </c>
      <c r="B111" s="7" t="str">
        <f>Přehled!B114</f>
        <v>60662638</v>
      </c>
      <c r="C111" s="70" t="str">
        <f>Přehled!C114</f>
        <v>VYS</v>
      </c>
      <c r="D111" s="37" t="str">
        <f>Přehled!D114</f>
        <v>AVZO Kejžlice, p.s.</v>
      </c>
      <c r="E111" s="121">
        <v>350</v>
      </c>
      <c r="F111" s="135">
        <v>7</v>
      </c>
      <c r="G111" s="123"/>
      <c r="H111" s="124">
        <v>200</v>
      </c>
      <c r="I111" s="125">
        <v>4</v>
      </c>
      <c r="J111" s="126"/>
      <c r="K111" s="124">
        <v>200</v>
      </c>
      <c r="L111" s="367">
        <v>4</v>
      </c>
      <c r="M111" s="368"/>
      <c r="N111" s="127"/>
      <c r="O111" s="148"/>
      <c r="P111" s="129"/>
    </row>
    <row r="112" spans="1:16">
      <c r="A112" s="10">
        <f>Přehled!A115</f>
        <v>30055</v>
      </c>
      <c r="B112" s="11" t="str">
        <f>Přehled!B115</f>
        <v>65041933</v>
      </c>
      <c r="C112" s="71" t="str">
        <f>Přehled!C115</f>
        <v>VYS</v>
      </c>
      <c r="D112" s="35" t="str">
        <f>Přehled!D115</f>
        <v>p. s. AVZO Obrataň</v>
      </c>
      <c r="E112" s="132">
        <v>780</v>
      </c>
      <c r="F112" s="130">
        <v>15</v>
      </c>
      <c r="G112" s="129">
        <v>1</v>
      </c>
      <c r="H112" s="127">
        <v>730</v>
      </c>
      <c r="I112" s="133">
        <v>14</v>
      </c>
      <c r="J112" s="134">
        <v>1</v>
      </c>
      <c r="K112" s="127">
        <v>830</v>
      </c>
      <c r="L112" s="369">
        <v>16</v>
      </c>
      <c r="M112" s="366">
        <v>1</v>
      </c>
      <c r="N112" s="124"/>
      <c r="O112" s="149"/>
      <c r="P112" s="123"/>
    </row>
    <row r="113" spans="1:16">
      <c r="A113" s="14">
        <f>Přehled!A116</f>
        <v>30089</v>
      </c>
      <c r="B113" s="7" t="str">
        <f>Přehled!B116</f>
        <v>49056417</v>
      </c>
      <c r="C113" s="70" t="str">
        <f>Přehled!C116</f>
        <v>VYS</v>
      </c>
      <c r="D113" s="37" t="str">
        <f>Přehled!D116</f>
        <v>AVZO TSČ ČR PS motoristů a sportovních střelců Nová Cerekev</v>
      </c>
      <c r="E113" s="121">
        <v>810</v>
      </c>
      <c r="F113" s="135"/>
      <c r="G113" s="123"/>
      <c r="H113" s="127">
        <v>810</v>
      </c>
      <c r="I113" s="133"/>
      <c r="J113" s="134"/>
      <c r="K113" s="124">
        <v>860</v>
      </c>
      <c r="L113" s="367">
        <v>16</v>
      </c>
      <c r="M113" s="368">
        <v>2</v>
      </c>
      <c r="N113" s="127"/>
      <c r="O113" s="148"/>
      <c r="P113" s="129"/>
    </row>
    <row r="114" spans="1:16">
      <c r="A114" s="10">
        <f>Přehled!A117</f>
        <v>60020</v>
      </c>
      <c r="B114" s="11" t="str">
        <f>Přehled!B117</f>
        <v>60127767</v>
      </c>
      <c r="C114" s="71" t="str">
        <f>Přehled!C117</f>
        <v>VYS</v>
      </c>
      <c r="D114" s="13" t="str">
        <f>Přehled!D117</f>
        <v>AVZO TSČ ČR, pobočný spolek Havl. Brod, Kyjovská č.p. 1024</v>
      </c>
      <c r="E114" s="132">
        <v>1050</v>
      </c>
      <c r="F114" s="130">
        <v>21</v>
      </c>
      <c r="G114" s="129"/>
      <c r="H114" s="124">
        <v>1100</v>
      </c>
      <c r="I114" s="125">
        <v>22</v>
      </c>
      <c r="J114" s="152"/>
      <c r="K114" s="127">
        <v>1100</v>
      </c>
      <c r="L114" s="369">
        <v>22</v>
      </c>
      <c r="M114" s="366"/>
      <c r="N114" s="124"/>
      <c r="O114" s="149"/>
      <c r="P114" s="123"/>
    </row>
    <row r="115" spans="1:16">
      <c r="A115" s="10">
        <f>Přehled!A118</f>
        <v>60069</v>
      </c>
      <c r="B115" s="11" t="str">
        <f>Přehled!B118</f>
        <v>69153426</v>
      </c>
      <c r="C115" s="71" t="str">
        <f>Přehled!C118</f>
        <v>VYS</v>
      </c>
      <c r="D115" s="13" t="str">
        <f>Přehled!D118</f>
        <v>AVZO TSČ ČR, pobočný spolek Lipnice nad Sázavou</v>
      </c>
      <c r="E115" s="132">
        <v>750</v>
      </c>
      <c r="F115" s="130">
        <v>15</v>
      </c>
      <c r="G115" s="129"/>
      <c r="H115" s="127">
        <v>650</v>
      </c>
      <c r="I115" s="133">
        <v>13</v>
      </c>
      <c r="J115" s="134"/>
      <c r="K115" s="124">
        <v>600</v>
      </c>
      <c r="L115" s="367">
        <v>12</v>
      </c>
      <c r="M115" s="368"/>
      <c r="N115" s="127"/>
      <c r="O115" s="148"/>
      <c r="P115" s="129"/>
    </row>
    <row r="116" spans="1:16">
      <c r="A116" s="14">
        <f>Přehled!A119</f>
        <v>60091</v>
      </c>
      <c r="B116" s="7" t="str">
        <f>Přehled!B119</f>
        <v>62697552</v>
      </c>
      <c r="C116" s="70" t="str">
        <f>Přehled!C119</f>
        <v>VYS</v>
      </c>
      <c r="D116" s="9" t="str">
        <f>Přehled!D119</f>
        <v>AVZO TSČ ČR ZO Štoky</v>
      </c>
      <c r="E116" s="121">
        <v>950</v>
      </c>
      <c r="F116" s="135">
        <v>19</v>
      </c>
      <c r="G116" s="123"/>
      <c r="H116" s="124">
        <v>950</v>
      </c>
      <c r="I116" s="125">
        <v>19</v>
      </c>
      <c r="J116" s="126"/>
      <c r="K116" s="127">
        <v>1000</v>
      </c>
      <c r="L116" s="369">
        <v>20</v>
      </c>
      <c r="M116" s="366"/>
      <c r="N116" s="124"/>
      <c r="O116" s="149"/>
      <c r="P116" s="123"/>
    </row>
    <row r="117" spans="1:16">
      <c r="A117" s="10">
        <f>Přehled!A120</f>
        <v>60279</v>
      </c>
      <c r="B117" s="11" t="str">
        <f>Přehled!B120</f>
        <v>75084074</v>
      </c>
      <c r="C117" s="71" t="str">
        <f>Přehled!C120</f>
        <v>VYS</v>
      </c>
      <c r="D117" s="13" t="str">
        <f>Přehled!D120</f>
        <v>AVZO TSČ ČR ZO HOBBY CROSS KLUB ŠTOKY 2</v>
      </c>
      <c r="E117" s="132">
        <v>550</v>
      </c>
      <c r="F117" s="130">
        <v>11</v>
      </c>
      <c r="G117" s="129"/>
      <c r="H117" s="127">
        <v>500</v>
      </c>
      <c r="I117" s="133">
        <v>10</v>
      </c>
      <c r="J117" s="134"/>
      <c r="K117" s="124">
        <v>500</v>
      </c>
      <c r="L117" s="367">
        <v>10</v>
      </c>
      <c r="M117" s="368"/>
      <c r="N117" s="127"/>
      <c r="O117" s="148"/>
      <c r="P117" s="129"/>
    </row>
    <row r="118" spans="1:16">
      <c r="A118" s="14">
        <f>Přehled!A121</f>
        <v>70007</v>
      </c>
      <c r="B118" s="7" t="str">
        <f>Přehled!B121</f>
        <v>43378749</v>
      </c>
      <c r="C118" s="70" t="str">
        <f>Přehled!C121</f>
        <v>VYS</v>
      </c>
      <c r="D118" s="9" t="str">
        <f>Přehled!D121</f>
        <v>TECHNICKÉ SPORTY p.s.</v>
      </c>
      <c r="E118" s="121">
        <v>1050</v>
      </c>
      <c r="F118" s="135">
        <v>15</v>
      </c>
      <c r="G118" s="123">
        <v>10</v>
      </c>
      <c r="H118" s="124">
        <v>930</v>
      </c>
      <c r="I118" s="125">
        <v>15</v>
      </c>
      <c r="J118" s="126">
        <v>6</v>
      </c>
      <c r="K118" s="127">
        <v>890</v>
      </c>
      <c r="L118" s="369">
        <v>16</v>
      </c>
      <c r="M118" s="366">
        <v>3</v>
      </c>
      <c r="N118" s="124"/>
      <c r="O118" s="149"/>
      <c r="P118" s="123"/>
    </row>
    <row r="119" spans="1:16">
      <c r="A119" s="10">
        <f>Přehled!A122</f>
        <v>70054</v>
      </c>
      <c r="B119" s="11" t="str">
        <f>Přehled!B122</f>
        <v>64268357</v>
      </c>
      <c r="C119" s="71" t="str">
        <f>Přehled!C122</f>
        <v>VYS</v>
      </c>
      <c r="D119" s="13" t="str">
        <f>Přehled!D122</f>
        <v>Asociace víceúčelových ZO technických sportů a činností Třebíč</v>
      </c>
      <c r="E119" s="132">
        <v>1250</v>
      </c>
      <c r="F119" s="128"/>
      <c r="G119" s="129"/>
      <c r="H119" s="127">
        <v>1350</v>
      </c>
      <c r="I119" s="133">
        <v>27</v>
      </c>
      <c r="J119" s="134"/>
      <c r="K119" s="124">
        <v>1300</v>
      </c>
      <c r="L119" s="367">
        <v>26</v>
      </c>
      <c r="M119" s="368"/>
      <c r="N119" s="127"/>
      <c r="O119" s="148"/>
      <c r="P119" s="129"/>
    </row>
    <row r="120" spans="1:16">
      <c r="A120" s="6">
        <f>Přehled!A123</f>
        <v>70082</v>
      </c>
      <c r="B120" s="53" t="str">
        <f>Přehled!B123</f>
        <v>48894621</v>
      </c>
      <c r="C120" s="72" t="str">
        <f>Přehled!C123</f>
        <v>VYS</v>
      </c>
      <c r="D120" s="55" t="str">
        <f>Přehled!D123</f>
        <v>AVZO TSČ ČR BYSTŘICE n. P.</v>
      </c>
      <c r="E120" s="121">
        <v>980</v>
      </c>
      <c r="F120" s="119"/>
      <c r="G120" s="153"/>
      <c r="H120" s="124">
        <v>980</v>
      </c>
      <c r="I120" s="125"/>
      <c r="J120" s="126"/>
      <c r="K120" s="127">
        <v>980</v>
      </c>
      <c r="L120" s="369"/>
      <c r="M120" s="366"/>
      <c r="N120" s="124"/>
      <c r="O120" s="149"/>
      <c r="P120" s="123"/>
    </row>
    <row r="121" spans="1:16">
      <c r="A121" s="10">
        <f>Přehled!A124</f>
        <v>70118</v>
      </c>
      <c r="B121" s="11" t="str">
        <f>Přehled!B124</f>
        <v>70816263</v>
      </c>
      <c r="C121" s="71" t="str">
        <f>Přehled!C124</f>
        <v>VYS</v>
      </c>
      <c r="D121" s="13" t="str">
        <f>Přehled!D124</f>
        <v>AVZO TS Dukovany p.s.</v>
      </c>
      <c r="E121" s="132">
        <v>1730</v>
      </c>
      <c r="F121" s="130">
        <v>25</v>
      </c>
      <c r="G121" s="129">
        <v>16</v>
      </c>
      <c r="H121" s="127">
        <v>1810</v>
      </c>
      <c r="I121" s="133">
        <v>26</v>
      </c>
      <c r="J121" s="134">
        <v>17</v>
      </c>
      <c r="K121" s="124">
        <v>2120</v>
      </c>
      <c r="L121" s="367">
        <v>31</v>
      </c>
      <c r="M121" s="368">
        <v>19</v>
      </c>
      <c r="N121" s="127"/>
      <c r="O121" s="148"/>
      <c r="P121" s="129"/>
    </row>
    <row r="122" spans="1:16">
      <c r="A122" s="14">
        <f>Přehled!A125</f>
        <v>70180</v>
      </c>
      <c r="B122" s="7" t="str">
        <f>Přehled!B125</f>
        <v>70848386</v>
      </c>
      <c r="C122" s="70" t="str">
        <f>Přehled!C125</f>
        <v>VYS</v>
      </c>
      <c r="D122" s="9" t="str">
        <f>Přehled!D125</f>
        <v>AVZO TSČ ČR STUDENEC, r.č. 70180 p.s.</v>
      </c>
      <c r="E122" s="121">
        <v>1500</v>
      </c>
      <c r="F122" s="135">
        <v>30</v>
      </c>
      <c r="G122" s="153"/>
      <c r="H122" s="127">
        <v>1450</v>
      </c>
      <c r="I122" s="133">
        <v>29</v>
      </c>
      <c r="J122" s="134"/>
      <c r="K122" s="127">
        <v>1450</v>
      </c>
      <c r="L122" s="369">
        <v>29</v>
      </c>
      <c r="M122" s="366"/>
      <c r="N122" s="124"/>
      <c r="O122" s="149"/>
      <c r="P122" s="123"/>
    </row>
    <row r="123" spans="1:16">
      <c r="A123" s="10">
        <f>Přehled!A126</f>
        <v>70207</v>
      </c>
      <c r="B123" s="11" t="str">
        <f>Přehled!B126</f>
        <v>64268063</v>
      </c>
      <c r="C123" s="71" t="str">
        <f>Přehled!C126</f>
        <v>VYS</v>
      </c>
      <c r="D123" s="13" t="str">
        <f>Přehled!D126</f>
        <v>AVZO TS ČR Třebíč, p.s.</v>
      </c>
      <c r="E123" s="132">
        <v>1700</v>
      </c>
      <c r="F123" s="130">
        <v>34</v>
      </c>
      <c r="G123" s="129"/>
      <c r="H123" s="124">
        <v>1600</v>
      </c>
      <c r="I123" s="125">
        <v>32</v>
      </c>
      <c r="J123" s="152"/>
      <c r="K123" s="124">
        <v>1750</v>
      </c>
      <c r="L123" s="367">
        <v>35</v>
      </c>
      <c r="M123" s="371"/>
      <c r="N123" s="127">
        <v>1750</v>
      </c>
      <c r="O123" s="148">
        <v>32</v>
      </c>
      <c r="P123" s="129"/>
    </row>
    <row r="124" spans="1:16">
      <c r="A124" s="14">
        <f>Přehled!A127</f>
        <v>70415</v>
      </c>
      <c r="B124" s="7" t="str">
        <f>Přehled!B127</f>
        <v>70920214</v>
      </c>
      <c r="C124" s="70" t="str">
        <f>Přehled!C127</f>
        <v>VYS</v>
      </c>
      <c r="D124" s="9" t="str">
        <f>Přehled!D127</f>
        <v>AVZO Carp Club Kamenice, p. s.</v>
      </c>
      <c r="E124" s="121">
        <v>700</v>
      </c>
      <c r="F124" s="135"/>
      <c r="G124" s="123"/>
      <c r="H124" s="127">
        <v>700</v>
      </c>
      <c r="I124" s="133">
        <v>15</v>
      </c>
      <c r="J124" s="134"/>
      <c r="K124" s="127">
        <v>850</v>
      </c>
      <c r="L124" s="369">
        <v>17</v>
      </c>
      <c r="M124" s="366"/>
      <c r="N124" s="124"/>
      <c r="O124" s="149"/>
      <c r="P124" s="123"/>
    </row>
    <row r="125" spans="1:16">
      <c r="A125" s="10">
        <f>Přehled!A128</f>
        <v>70523</v>
      </c>
      <c r="B125" s="11" t="str">
        <f>Přehled!B128</f>
        <v>72086076</v>
      </c>
      <c r="C125" s="71" t="str">
        <f>Přehled!C128</f>
        <v>VYS</v>
      </c>
      <c r="D125" s="13" t="str">
        <f>Přehled!D128</f>
        <v>AVZO TSČ ČR, ZO AVZO ŽIROVNICE</v>
      </c>
      <c r="E125" s="132">
        <v>300</v>
      </c>
      <c r="F125" s="130"/>
      <c r="G125" s="129"/>
      <c r="H125" s="124">
        <v>300</v>
      </c>
      <c r="I125" s="125"/>
      <c r="J125" s="126"/>
      <c r="K125" s="124">
        <v>300</v>
      </c>
      <c r="L125" s="367">
        <v>6</v>
      </c>
      <c r="M125" s="368"/>
      <c r="N125" s="127"/>
      <c r="O125" s="148"/>
      <c r="P125" s="129"/>
    </row>
    <row r="126" spans="1:16">
      <c r="A126" s="14">
        <f>Přehled!A129</f>
        <v>70431</v>
      </c>
      <c r="B126" s="7" t="str">
        <f>Přehled!B129</f>
        <v>65759656</v>
      </c>
      <c r="C126" s="70" t="str">
        <f>Přehled!C129</f>
        <v>VYS</v>
      </c>
      <c r="D126" s="9" t="str">
        <f>Přehled!D129</f>
        <v>AVZO TSČ ČR Základní organizace Velká Bíteš</v>
      </c>
      <c r="E126" s="121">
        <v>1350</v>
      </c>
      <c r="F126" s="135">
        <v>27</v>
      </c>
      <c r="G126" s="123"/>
      <c r="H126" s="127">
        <v>1400</v>
      </c>
      <c r="I126" s="133">
        <v>28</v>
      </c>
      <c r="J126" s="134"/>
      <c r="K126" s="127">
        <v>1350</v>
      </c>
      <c r="L126" s="369">
        <v>27</v>
      </c>
      <c r="M126" s="366"/>
      <c r="N126" s="136"/>
      <c r="O126" s="149"/>
      <c r="P126" s="137"/>
    </row>
    <row r="127" spans="1:16">
      <c r="A127" s="10">
        <f>Přehled!A130</f>
        <v>90524</v>
      </c>
      <c r="B127" s="11" t="str">
        <f>Přehled!B130</f>
        <v>04748450</v>
      </c>
      <c r="C127" s="71" t="str">
        <f>Přehled!C130</f>
        <v>VYS</v>
      </c>
      <c r="D127" s="13" t="str">
        <f>Přehled!D130</f>
        <v>Sportovně střelecký klub Okříšky</v>
      </c>
      <c r="E127" s="132">
        <v>700</v>
      </c>
      <c r="F127" s="130">
        <v>14</v>
      </c>
      <c r="G127" s="129"/>
      <c r="H127" s="136">
        <v>700</v>
      </c>
      <c r="I127" s="155">
        <v>14</v>
      </c>
      <c r="J127" s="157"/>
      <c r="K127" s="127">
        <v>700</v>
      </c>
      <c r="L127" s="369">
        <v>14</v>
      </c>
      <c r="M127" s="366"/>
      <c r="N127" s="161">
        <v>700</v>
      </c>
      <c r="O127" s="119">
        <v>14</v>
      </c>
      <c r="P127" s="153"/>
    </row>
    <row r="128" spans="1:16" ht="15.75" thickBot="1">
      <c r="A128" s="28">
        <f>Přehled!A131</f>
        <v>1003</v>
      </c>
      <c r="B128" s="58" t="str">
        <f>Přehled!B131</f>
        <v>49056867</v>
      </c>
      <c r="C128" s="73" t="str">
        <f>Přehled!C131</f>
        <v>VYS</v>
      </c>
      <c r="D128" s="31" t="str">
        <f>Přehled!D131</f>
        <v>AVZO Pelhřimovska p.s.</v>
      </c>
      <c r="E128" s="140">
        <v>350</v>
      </c>
      <c r="F128" s="139">
        <v>7</v>
      </c>
      <c r="G128" s="141"/>
      <c r="H128" s="142">
        <v>350</v>
      </c>
      <c r="I128" s="143">
        <v>7</v>
      </c>
      <c r="J128" s="144"/>
      <c r="K128" s="142">
        <v>300</v>
      </c>
      <c r="L128" s="372">
        <v>6</v>
      </c>
      <c r="M128" s="373"/>
      <c r="N128" s="162"/>
      <c r="O128" s="139"/>
      <c r="P128" s="141"/>
    </row>
    <row r="129" spans="1:16" ht="15.75" thickTop="1">
      <c r="A129" s="14">
        <f>Přehled!A132</f>
        <v>40003</v>
      </c>
      <c r="B129" s="7" t="str">
        <f>Přehled!B132</f>
        <v>48379107</v>
      </c>
      <c r="C129" s="74" t="str">
        <f>Přehled!C132</f>
        <v>PLZ</v>
      </c>
      <c r="D129" s="9" t="str">
        <f>Přehled!D132</f>
        <v>AVZO Strašice - Dvůr, p. s.</v>
      </c>
      <c r="E129" s="121">
        <v>300</v>
      </c>
      <c r="F129" s="135"/>
      <c r="G129" s="123"/>
      <c r="H129" s="124">
        <v>300</v>
      </c>
      <c r="I129" s="125"/>
      <c r="J129" s="126"/>
      <c r="K129" s="124">
        <v>300</v>
      </c>
      <c r="L129" s="367">
        <v>6</v>
      </c>
      <c r="M129" s="368"/>
      <c r="N129" s="161"/>
      <c r="O129" s="135"/>
      <c r="P129" s="137"/>
    </row>
    <row r="130" spans="1:16">
      <c r="A130" s="10">
        <f>Přehled!A133</f>
        <v>40007</v>
      </c>
      <c r="B130" s="11" t="str">
        <f>Přehled!B133</f>
        <v>75035308</v>
      </c>
      <c r="C130" s="75" t="str">
        <f>Přehled!C133</f>
        <v>PLZ</v>
      </c>
      <c r="D130" s="13" t="str">
        <f>Přehled!D133</f>
        <v>AVZO ČR Mirošov pobočný spolek</v>
      </c>
      <c r="E130" s="132">
        <v>400</v>
      </c>
      <c r="F130" s="130"/>
      <c r="G130" s="129"/>
      <c r="H130" s="127">
        <v>550</v>
      </c>
      <c r="I130" s="133">
        <v>9</v>
      </c>
      <c r="J130" s="134"/>
      <c r="K130" s="127">
        <v>700</v>
      </c>
      <c r="L130" s="369">
        <v>14</v>
      </c>
      <c r="M130" s="366"/>
      <c r="N130" s="160"/>
      <c r="O130" s="130"/>
      <c r="P130" s="129"/>
    </row>
    <row r="131" spans="1:16">
      <c r="A131" s="14">
        <f>Přehled!A134</f>
        <v>40008</v>
      </c>
      <c r="B131" s="7" t="str">
        <f>Přehled!B134</f>
        <v>14704421</v>
      </c>
      <c r="C131" s="74" t="str">
        <f>Přehled!C134</f>
        <v>PLZ</v>
      </c>
      <c r="D131" s="9" t="str">
        <f>Přehled!D134</f>
        <v>PS AVZO TSČ ČR, Žilov</v>
      </c>
      <c r="E131" s="121">
        <v>2570</v>
      </c>
      <c r="F131" s="135"/>
      <c r="G131" s="123"/>
      <c r="H131" s="124">
        <v>2400</v>
      </c>
      <c r="I131" s="125"/>
      <c r="J131" s="126"/>
      <c r="K131" s="124">
        <v>2450</v>
      </c>
      <c r="L131" s="367">
        <v>49</v>
      </c>
      <c r="M131" s="368"/>
      <c r="N131" s="161"/>
      <c r="O131" s="135"/>
      <c r="P131" s="123"/>
    </row>
    <row r="132" spans="1:16">
      <c r="A132" s="10">
        <f>Přehled!A135</f>
        <v>40013</v>
      </c>
      <c r="B132" s="11" t="str">
        <f>Přehled!B135</f>
        <v>49745361</v>
      </c>
      <c r="C132" s="75" t="str">
        <f>Přehled!C135</f>
        <v>PLZ</v>
      </c>
      <c r="D132" s="13" t="str">
        <f>Přehled!D135</f>
        <v>PS AVZO TSČ ČR Horní Bříza</v>
      </c>
      <c r="E132" s="132">
        <v>590</v>
      </c>
      <c r="F132" s="130">
        <v>9</v>
      </c>
      <c r="G132" s="129">
        <v>3</v>
      </c>
      <c r="H132" s="127">
        <v>490</v>
      </c>
      <c r="I132" s="133">
        <v>8</v>
      </c>
      <c r="J132" s="134">
        <v>3</v>
      </c>
      <c r="K132" s="127">
        <v>530</v>
      </c>
      <c r="L132" s="369"/>
      <c r="M132" s="366"/>
      <c r="N132" s="160"/>
      <c r="O132" s="130"/>
      <c r="P132" s="129"/>
    </row>
    <row r="133" spans="1:16">
      <c r="A133" s="14">
        <f>Přehled!A136</f>
        <v>40015</v>
      </c>
      <c r="B133" s="7" t="str">
        <f>Přehled!B136</f>
        <v>01329065</v>
      </c>
      <c r="C133" s="74" t="str">
        <f>Přehled!C136</f>
        <v>PLZ</v>
      </c>
      <c r="D133" s="9" t="str">
        <f>Přehled!D136</f>
        <v>ZO AVZO TSČ ČR HOSTOUŇ</v>
      </c>
      <c r="E133" s="121">
        <v>690</v>
      </c>
      <c r="F133" s="135">
        <v>6</v>
      </c>
      <c r="G133" s="123">
        <v>13</v>
      </c>
      <c r="H133" s="124">
        <v>570</v>
      </c>
      <c r="I133" s="125">
        <v>6</v>
      </c>
      <c r="J133" s="126">
        <v>9</v>
      </c>
      <c r="K133" s="124">
        <v>450</v>
      </c>
      <c r="L133" s="367">
        <v>6</v>
      </c>
      <c r="M133" s="368">
        <v>5</v>
      </c>
      <c r="N133" s="161"/>
      <c r="O133" s="135"/>
      <c r="P133" s="123"/>
    </row>
    <row r="134" spans="1:16">
      <c r="A134" s="10">
        <f>Přehled!A137</f>
        <v>40017</v>
      </c>
      <c r="B134" s="11" t="str">
        <f>Přehled!B137</f>
        <v>72551712</v>
      </c>
      <c r="C134" s="75" t="str">
        <f>Přehled!C137</f>
        <v>PLZ</v>
      </c>
      <c r="D134" s="13" t="str">
        <f>Přehled!D137</f>
        <v>AVZO TSČ ČR Pobočný spolek Postřekov</v>
      </c>
      <c r="E134" s="132">
        <v>350</v>
      </c>
      <c r="F134" s="130"/>
      <c r="G134" s="129"/>
      <c r="H134" s="127">
        <v>350</v>
      </c>
      <c r="I134" s="133">
        <v>7</v>
      </c>
      <c r="J134" s="134"/>
      <c r="K134" s="127">
        <v>350</v>
      </c>
      <c r="L134" s="369">
        <v>7</v>
      </c>
      <c r="M134" s="366"/>
      <c r="N134" s="160"/>
      <c r="O134" s="130"/>
      <c r="P134" s="129"/>
    </row>
    <row r="135" spans="1:16">
      <c r="A135" s="10">
        <f>Přehled!A138</f>
        <v>40030</v>
      </c>
      <c r="B135" s="11" t="str">
        <f>Přehled!B138</f>
        <v>49744810</v>
      </c>
      <c r="C135" s="75" t="str">
        <f>Přehled!C138</f>
        <v>PLZ</v>
      </c>
      <c r="D135" s="13" t="str">
        <f>Přehled!D138</f>
        <v>AVZO TSČ ČR MLADOTICE p.s.</v>
      </c>
      <c r="E135" s="132">
        <v>840</v>
      </c>
      <c r="F135" s="130">
        <v>28</v>
      </c>
      <c r="G135" s="129"/>
      <c r="H135" s="127">
        <v>900</v>
      </c>
      <c r="I135" s="133"/>
      <c r="J135" s="134"/>
      <c r="K135" s="124">
        <v>900</v>
      </c>
      <c r="L135" s="367">
        <v>30</v>
      </c>
      <c r="M135" s="368"/>
      <c r="N135" s="161"/>
      <c r="O135" s="135"/>
      <c r="P135" s="123"/>
    </row>
    <row r="136" spans="1:16">
      <c r="A136" s="14">
        <f>Přehled!A139</f>
        <v>40032</v>
      </c>
      <c r="B136" s="7" t="str">
        <f>Přehled!B139</f>
        <v>48381276</v>
      </c>
      <c r="C136" s="74" t="str">
        <f>Přehled!C139</f>
        <v>PLZ</v>
      </c>
      <c r="D136" s="9" t="str">
        <f>Přehled!D139</f>
        <v>TSČ-AVZO ""HOLOUBKOV""</v>
      </c>
      <c r="E136" s="121">
        <v>550</v>
      </c>
      <c r="F136" s="135"/>
      <c r="G136" s="123"/>
      <c r="H136" s="124">
        <v>550</v>
      </c>
      <c r="I136" s="125"/>
      <c r="J136" s="126"/>
      <c r="K136" s="127">
        <v>550</v>
      </c>
      <c r="L136" s="369">
        <v>11</v>
      </c>
      <c r="M136" s="366"/>
      <c r="N136" s="160"/>
      <c r="O136" s="130"/>
      <c r="P136" s="129"/>
    </row>
    <row r="137" spans="1:16">
      <c r="A137" s="56">
        <f>Přehled!A140</f>
        <v>40039</v>
      </c>
      <c r="B137" s="57" t="str">
        <f>Přehled!B140</f>
        <v>06407218</v>
      </c>
      <c r="C137" s="75" t="str">
        <f>Přehled!C140</f>
        <v>PLZ</v>
      </c>
      <c r="D137" s="13" t="str">
        <f>Přehled!D140</f>
        <v>AVZO TSČ PLASY, p. s.</v>
      </c>
      <c r="E137" s="132">
        <v>350</v>
      </c>
      <c r="F137" s="130"/>
      <c r="G137" s="129"/>
      <c r="H137" s="127">
        <v>550</v>
      </c>
      <c r="I137" s="133"/>
      <c r="J137" s="134"/>
      <c r="K137" s="124"/>
      <c r="L137" s="375"/>
      <c r="M137" s="368"/>
      <c r="N137" s="161"/>
      <c r="O137" s="135"/>
      <c r="P137" s="123"/>
    </row>
    <row r="138" spans="1:16">
      <c r="A138" s="14">
        <f>Přehled!A141</f>
        <v>40044</v>
      </c>
      <c r="B138" s="7" t="str">
        <f>Přehled!B141</f>
        <v>49748416</v>
      </c>
      <c r="C138" s="74" t="str">
        <f>Přehled!C141</f>
        <v>PLZ</v>
      </c>
      <c r="D138" s="9" t="str">
        <f>Přehled!D141</f>
        <v>AVZO TSČ ČR AMK VEJPRNICE 570</v>
      </c>
      <c r="E138" s="121">
        <v>400</v>
      </c>
      <c r="F138" s="135"/>
      <c r="G138" s="123"/>
      <c r="H138" s="124">
        <v>400</v>
      </c>
      <c r="I138" s="125">
        <v>8</v>
      </c>
      <c r="J138" s="126"/>
      <c r="K138" s="127">
        <v>300</v>
      </c>
      <c r="L138" s="365">
        <v>6</v>
      </c>
      <c r="M138" s="366"/>
      <c r="N138" s="160"/>
      <c r="O138" s="130"/>
      <c r="P138" s="129"/>
    </row>
    <row r="139" spans="1:16">
      <c r="A139" s="10">
        <f>Přehled!A142</f>
        <v>40045</v>
      </c>
      <c r="B139" s="11" t="str">
        <f>Přehled!B142</f>
        <v>49744631</v>
      </c>
      <c r="C139" s="75" t="str">
        <f>Přehled!C142</f>
        <v>PLZ</v>
      </c>
      <c r="D139" s="13" t="str">
        <f>Přehled!D142</f>
        <v>AVZO TSČ ČR ZO Pňovany</v>
      </c>
      <c r="E139" s="132">
        <v>2210</v>
      </c>
      <c r="F139" s="130">
        <v>45</v>
      </c>
      <c r="G139" s="129">
        <v>2</v>
      </c>
      <c r="H139" s="127">
        <v>650</v>
      </c>
      <c r="I139" s="133">
        <v>12</v>
      </c>
      <c r="J139" s="134"/>
      <c r="K139" s="124">
        <v>500</v>
      </c>
      <c r="L139" s="375">
        <v>10</v>
      </c>
      <c r="M139" s="368"/>
      <c r="N139" s="161"/>
      <c r="O139" s="135"/>
      <c r="P139" s="123"/>
    </row>
    <row r="140" spans="1:16">
      <c r="A140" s="6">
        <f>Přehled!A143</f>
        <v>40055</v>
      </c>
      <c r="B140" s="53" t="str">
        <f>Přehled!B143</f>
        <v>73740870</v>
      </c>
      <c r="C140" s="76" t="str">
        <f>Přehled!C143</f>
        <v>PLZ</v>
      </c>
      <c r="D140" s="55" t="str">
        <f>Přehled!D143</f>
        <v>p. s. AVZO Lipnice</v>
      </c>
      <c r="E140" s="150">
        <v>200</v>
      </c>
      <c r="F140" s="119">
        <v>4</v>
      </c>
      <c r="G140" s="153"/>
      <c r="H140" s="124">
        <v>200</v>
      </c>
      <c r="I140" s="125">
        <v>4</v>
      </c>
      <c r="J140" s="126"/>
      <c r="K140" s="127">
        <v>200</v>
      </c>
      <c r="L140" s="365">
        <v>4</v>
      </c>
      <c r="M140" s="366"/>
      <c r="N140" s="160"/>
      <c r="O140" s="130"/>
      <c r="P140" s="129"/>
    </row>
    <row r="141" spans="1:16">
      <c r="A141" s="10">
        <f>Přehled!A144</f>
        <v>40056</v>
      </c>
      <c r="B141" s="11" t="str">
        <f>Přehled!B144</f>
        <v>73714194</v>
      </c>
      <c r="C141" s="75" t="str">
        <f>Přehled!C144</f>
        <v>PLZ</v>
      </c>
      <c r="D141" s="13" t="str">
        <f>Přehled!D144</f>
        <v>AVZO TSČ ČR ZO Dnešice ""SK CINDERELLA""</v>
      </c>
      <c r="E141" s="127">
        <v>1500</v>
      </c>
      <c r="F141" s="130"/>
      <c r="G141" s="129"/>
      <c r="H141" s="127">
        <v>1510</v>
      </c>
      <c r="I141" s="133">
        <v>23</v>
      </c>
      <c r="J141" s="134">
        <v>12</v>
      </c>
      <c r="K141" s="124">
        <v>1560</v>
      </c>
      <c r="L141" s="375">
        <v>24</v>
      </c>
      <c r="M141" s="368">
        <v>12</v>
      </c>
      <c r="N141" s="161"/>
      <c r="O141" s="135"/>
      <c r="P141" s="123"/>
    </row>
    <row r="142" spans="1:16">
      <c r="A142" s="18">
        <f>Přehled!A145</f>
        <v>40057</v>
      </c>
      <c r="B142" s="19" t="str">
        <f>Přehled!B145</f>
        <v>05046891</v>
      </c>
      <c r="C142" s="77" t="str">
        <f>Přehled!C145</f>
        <v>PLZ</v>
      </c>
      <c r="D142" s="27" t="str">
        <f>Přehled!D145</f>
        <v>AVZO TSČ ČR Sedliště p.s.</v>
      </c>
      <c r="E142" s="136">
        <v>1000</v>
      </c>
      <c r="F142" s="122"/>
      <c r="G142" s="137"/>
      <c r="H142" s="124">
        <v>1000</v>
      </c>
      <c r="I142" s="125"/>
      <c r="J142" s="126"/>
      <c r="K142" s="127">
        <v>1000</v>
      </c>
      <c r="L142" s="365">
        <v>20</v>
      </c>
      <c r="M142" s="366"/>
      <c r="N142" s="160"/>
      <c r="O142" s="130"/>
      <c r="P142" s="129"/>
    </row>
    <row r="143" spans="1:16">
      <c r="A143" s="14">
        <f>Přehled!A146</f>
        <v>40058</v>
      </c>
      <c r="B143" s="7" t="str">
        <f>Přehled!B146</f>
        <v>71196536</v>
      </c>
      <c r="C143" s="74" t="str">
        <f>Přehled!C146</f>
        <v>PLZ</v>
      </c>
      <c r="D143" s="9" t="str">
        <f>Přehled!D146</f>
        <v>AVZO TSČ ČIŽICE, p. s.</v>
      </c>
      <c r="E143" s="124">
        <v>3750</v>
      </c>
      <c r="F143" s="135">
        <v>75</v>
      </c>
      <c r="G143" s="123"/>
      <c r="H143" s="127">
        <v>3600</v>
      </c>
      <c r="I143" s="133">
        <v>72</v>
      </c>
      <c r="J143" s="134" t="s">
        <v>220</v>
      </c>
      <c r="K143" s="124">
        <v>4640</v>
      </c>
      <c r="L143" s="375">
        <v>82</v>
      </c>
      <c r="M143" s="368">
        <v>18</v>
      </c>
      <c r="N143" s="161"/>
      <c r="O143" s="135"/>
      <c r="P143" s="123"/>
    </row>
    <row r="144" spans="1:16">
      <c r="A144" s="10">
        <f>Přehled!A147</f>
        <v>40061</v>
      </c>
      <c r="B144" s="11" t="str">
        <f>Přehled!B147</f>
        <v>68785739</v>
      </c>
      <c r="C144" s="75" t="str">
        <f>Přehled!C147</f>
        <v>PLZ</v>
      </c>
      <c r="D144" s="13" t="str">
        <f>Přehled!D147</f>
        <v>ZO AVZO TSČ ČR Chotěšov, p.s.</v>
      </c>
      <c r="E144" s="127">
        <v>350</v>
      </c>
      <c r="F144" s="130"/>
      <c r="G144" s="129"/>
      <c r="H144" s="124"/>
      <c r="I144" s="125"/>
      <c r="J144" s="126"/>
      <c r="K144" s="127">
        <v>540</v>
      </c>
      <c r="L144" s="365">
        <v>6</v>
      </c>
      <c r="M144" s="366">
        <v>8</v>
      </c>
      <c r="N144" s="160"/>
      <c r="O144" s="130"/>
      <c r="P144" s="129"/>
    </row>
    <row r="145" spans="1:16">
      <c r="A145" s="14">
        <f>Přehled!A148</f>
        <v>40072</v>
      </c>
      <c r="B145" s="7" t="str">
        <f>Přehled!B148</f>
        <v>18232523</v>
      </c>
      <c r="C145" s="74" t="str">
        <f>Přehled!C148</f>
        <v>PLZ</v>
      </c>
      <c r="D145" s="9" t="str">
        <f>Přehled!D148</f>
        <v>AVZO TSČ ČR AMK Staňkov p. s.</v>
      </c>
      <c r="E145" s="124">
        <v>1050</v>
      </c>
      <c r="F145" s="135"/>
      <c r="G145" s="123"/>
      <c r="H145" s="127">
        <v>1130</v>
      </c>
      <c r="I145" s="133"/>
      <c r="J145" s="134"/>
      <c r="K145" s="124">
        <v>1200</v>
      </c>
      <c r="L145" s="375">
        <v>24</v>
      </c>
      <c r="M145" s="368"/>
      <c r="N145" s="161"/>
      <c r="O145" s="135"/>
      <c r="P145" s="123"/>
    </row>
    <row r="146" spans="1:16">
      <c r="A146" s="10">
        <f>Přehled!A149</f>
        <v>40075</v>
      </c>
      <c r="B146" s="11" t="str">
        <f>Přehled!B149</f>
        <v>68784872</v>
      </c>
      <c r="C146" s="75" t="str">
        <f>Přehled!C149</f>
        <v>PLZ</v>
      </c>
      <c r="D146" s="13" t="str">
        <f>Přehled!D149</f>
        <v>AVZO TSČ ČR Plzeň-Litice, p.s.</v>
      </c>
      <c r="E146" s="127">
        <v>980</v>
      </c>
      <c r="F146" s="130"/>
      <c r="G146" s="129"/>
      <c r="H146" s="127">
        <v>940</v>
      </c>
      <c r="I146" s="133"/>
      <c r="J146" s="134"/>
      <c r="K146" s="127">
        <v>950</v>
      </c>
      <c r="L146" s="365"/>
      <c r="M146" s="366"/>
      <c r="N146" s="160"/>
      <c r="O146" s="130"/>
      <c r="P146" s="129"/>
    </row>
    <row r="147" spans="1:16">
      <c r="A147" s="14">
        <f>Přehled!A150</f>
        <v>40086</v>
      </c>
      <c r="B147" s="7" t="str">
        <f>Přehled!B150</f>
        <v>71229426</v>
      </c>
      <c r="C147" s="74" t="str">
        <f>Přehled!C150</f>
        <v>PLZ</v>
      </c>
      <c r="D147" s="9" t="str">
        <f>Přehled!D150</f>
        <v>PS AVZO TSČ ČR z. s. Kynologický klub Psohlavec</v>
      </c>
      <c r="E147" s="124">
        <v>400</v>
      </c>
      <c r="F147" s="135"/>
      <c r="G147" s="123"/>
      <c r="H147" s="136">
        <v>400</v>
      </c>
      <c r="I147" s="155"/>
      <c r="J147" s="157"/>
      <c r="K147" s="124">
        <v>400</v>
      </c>
      <c r="L147" s="375">
        <v>8</v>
      </c>
      <c r="M147" s="368"/>
      <c r="N147" s="161"/>
      <c r="O147" s="135"/>
      <c r="P147" s="137"/>
    </row>
    <row r="148" spans="1:16">
      <c r="A148" s="10">
        <f>Přehled!A151</f>
        <v>40093</v>
      </c>
      <c r="B148" s="11" t="str">
        <f>Přehled!B151</f>
        <v>71220364</v>
      </c>
      <c r="C148" s="75" t="str">
        <f>Přehled!C151</f>
        <v>PLZ</v>
      </c>
      <c r="D148" s="13" t="str">
        <f>Přehled!D151</f>
        <v>AVZO TSČ PS Volduchy</v>
      </c>
      <c r="E148" s="127">
        <v>1600</v>
      </c>
      <c r="F148" s="130">
        <v>16</v>
      </c>
      <c r="G148" s="129"/>
      <c r="H148" s="124">
        <v>1600</v>
      </c>
      <c r="I148" s="125">
        <v>16</v>
      </c>
      <c r="J148" s="126"/>
      <c r="K148" s="127">
        <v>1600</v>
      </c>
      <c r="L148" s="365">
        <v>16</v>
      </c>
      <c r="M148" s="366"/>
      <c r="N148" s="160"/>
      <c r="O148" s="130"/>
      <c r="P148" s="129"/>
    </row>
    <row r="149" spans="1:16">
      <c r="A149" s="14">
        <f>Přehled!A152</f>
        <v>40152</v>
      </c>
      <c r="B149" s="7" t="str">
        <f>Přehled!B152</f>
        <v>73713236</v>
      </c>
      <c r="C149" s="74" t="str">
        <f>Přehled!C152</f>
        <v>PLZ</v>
      </c>
      <c r="D149" s="9" t="str">
        <f>Přehled!D152</f>
        <v>AVZO TSČ ČR Merklín u Přeštic, p. s.</v>
      </c>
      <c r="E149" s="124">
        <v>1470</v>
      </c>
      <c r="F149" s="135"/>
      <c r="G149" s="123"/>
      <c r="H149" s="127">
        <v>1470</v>
      </c>
      <c r="I149" s="133"/>
      <c r="J149" s="134"/>
      <c r="K149" s="124">
        <v>1535</v>
      </c>
      <c r="L149" s="375"/>
      <c r="M149" s="368"/>
      <c r="N149" s="161"/>
      <c r="O149" s="135"/>
      <c r="P149" s="123"/>
    </row>
    <row r="150" spans="1:16">
      <c r="A150" s="10">
        <f>Přehled!A153</f>
        <v>40155</v>
      </c>
      <c r="B150" s="11" t="str">
        <f>Přehled!B153</f>
        <v>04727070</v>
      </c>
      <c r="C150" s="75" t="str">
        <f>Přehled!C153</f>
        <v>PLZ</v>
      </c>
      <c r="D150" s="13" t="str">
        <f>Přehled!D153</f>
        <v>AVZO KLÁŠTER ZO</v>
      </c>
      <c r="E150" s="127">
        <v>690</v>
      </c>
      <c r="F150" s="130"/>
      <c r="G150" s="129"/>
      <c r="H150" s="127">
        <v>300</v>
      </c>
      <c r="I150" s="133"/>
      <c r="J150" s="134"/>
      <c r="K150" s="127">
        <v>300</v>
      </c>
      <c r="L150" s="365">
        <v>6</v>
      </c>
      <c r="M150" s="366"/>
      <c r="N150" s="160"/>
      <c r="O150" s="130"/>
      <c r="P150" s="129"/>
    </row>
    <row r="151" spans="1:16">
      <c r="A151" s="14">
        <f>Přehled!A154</f>
        <v>40170</v>
      </c>
      <c r="B151" s="7" t="str">
        <f>Přehled!B154</f>
        <v>49208900</v>
      </c>
      <c r="C151" s="74" t="str">
        <f>Přehled!C154</f>
        <v>PLZ</v>
      </c>
      <c r="D151" s="9" t="str">
        <f>Přehled!D154</f>
        <v>AVZO ČR ZO Sušice</v>
      </c>
      <c r="E151" s="124">
        <v>500</v>
      </c>
      <c r="F151" s="135">
        <v>10</v>
      </c>
      <c r="G151" s="123"/>
      <c r="H151" s="124">
        <v>450</v>
      </c>
      <c r="I151" s="125"/>
      <c r="J151" s="126"/>
      <c r="K151" s="124">
        <v>450</v>
      </c>
      <c r="L151" s="375">
        <v>9</v>
      </c>
      <c r="M151" s="368"/>
      <c r="N151" s="161"/>
      <c r="O151" s="135"/>
      <c r="P151" s="123"/>
    </row>
    <row r="152" spans="1:16">
      <c r="A152" s="10">
        <f>Přehled!A155</f>
        <v>40176</v>
      </c>
      <c r="B152" s="11" t="str">
        <f>Přehled!B155</f>
        <v>72550414</v>
      </c>
      <c r="C152" s="75" t="str">
        <f>Přehled!C155</f>
        <v>PLZ</v>
      </c>
      <c r="D152" s="48" t="str">
        <f>Přehled!D155</f>
        <v>AVZO TSČ ČR, Spálené Poříčí p. s.</v>
      </c>
      <c r="E152" s="127">
        <v>5930</v>
      </c>
      <c r="F152" s="130">
        <v>112</v>
      </c>
      <c r="G152" s="129">
        <v>6</v>
      </c>
      <c r="H152" s="127">
        <v>5930</v>
      </c>
      <c r="I152" s="133">
        <v>112</v>
      </c>
      <c r="J152" s="134">
        <v>6</v>
      </c>
      <c r="K152" s="127">
        <v>5650</v>
      </c>
      <c r="L152" s="365">
        <v>107</v>
      </c>
      <c r="M152" s="366"/>
      <c r="N152" s="160"/>
      <c r="O152" s="130"/>
      <c r="P152" s="129"/>
    </row>
    <row r="153" spans="1:16">
      <c r="A153" s="10">
        <f>Přehled!A156</f>
        <v>40187</v>
      </c>
      <c r="B153" s="11" t="str">
        <f>Přehled!B156</f>
        <v>07711476</v>
      </c>
      <c r="C153" s="75" t="str">
        <f>Přehled!C156</f>
        <v>PLZ</v>
      </c>
      <c r="D153" s="48" t="str">
        <f>Přehled!D156</f>
        <v>AVZO SSK Tachov p.s.</v>
      </c>
      <c r="E153" s="127"/>
      <c r="F153" s="130"/>
      <c r="G153" s="129"/>
      <c r="H153" s="127">
        <v>400</v>
      </c>
      <c r="I153" s="133"/>
      <c r="J153" s="134"/>
      <c r="K153" s="124">
        <v>550</v>
      </c>
      <c r="L153" s="375">
        <v>11</v>
      </c>
      <c r="M153" s="371"/>
      <c r="N153" s="136"/>
      <c r="O153" s="122"/>
      <c r="P153" s="123"/>
    </row>
    <row r="154" spans="1:16" ht="15.75" thickBot="1">
      <c r="A154" s="28">
        <f>Přehled!A157</f>
        <v>400</v>
      </c>
      <c r="B154" s="58" t="str">
        <f>Přehled!B157</f>
        <v>06271561</v>
      </c>
      <c r="C154" s="78" t="str">
        <f>Přehled!C157</f>
        <v>PLZ</v>
      </c>
      <c r="D154" s="79" t="str">
        <f>Přehled!D157</f>
        <v>Krajské kolegium AVZO Plzeň, p. s.</v>
      </c>
      <c r="E154" s="142">
        <v>150</v>
      </c>
      <c r="F154" s="139">
        <v>3</v>
      </c>
      <c r="G154" s="141"/>
      <c r="H154" s="142">
        <v>100</v>
      </c>
      <c r="I154" s="143">
        <v>2</v>
      </c>
      <c r="J154" s="144"/>
      <c r="K154" s="142">
        <v>150</v>
      </c>
      <c r="L154" s="376">
        <v>3</v>
      </c>
      <c r="M154" s="373"/>
      <c r="N154" s="395"/>
      <c r="O154" s="398"/>
      <c r="P154" s="141"/>
    </row>
    <row r="155" spans="1:16" ht="15.75" thickTop="1">
      <c r="A155" s="18">
        <f>Přehled!A158</f>
        <v>20021</v>
      </c>
      <c r="B155" s="19" t="str">
        <f>Přehled!B158</f>
        <v>71156038</v>
      </c>
      <c r="C155" s="80" t="str">
        <f>Přehled!C158</f>
        <v>STČ</v>
      </c>
      <c r="D155" s="27" t="str">
        <f>Přehled!D158</f>
        <v>AVZO Ovčáry p. s.</v>
      </c>
      <c r="E155" s="138">
        <v>250</v>
      </c>
      <c r="F155" s="122"/>
      <c r="G155" s="137"/>
      <c r="H155" s="136">
        <v>250</v>
      </c>
      <c r="I155" s="155">
        <v>10</v>
      </c>
      <c r="J155" s="156"/>
      <c r="K155" s="124">
        <v>250</v>
      </c>
      <c r="L155" s="375">
        <v>5</v>
      </c>
      <c r="M155" s="368"/>
      <c r="N155" s="394"/>
      <c r="O155" s="149"/>
      <c r="P155" s="137"/>
    </row>
    <row r="156" spans="1:16">
      <c r="A156" s="14">
        <f>Přehled!A159</f>
        <v>20022</v>
      </c>
      <c r="B156" s="7" t="str">
        <f>Přehled!B159</f>
        <v>07932260</v>
      </c>
      <c r="C156" s="81" t="str">
        <f>Přehled!C159</f>
        <v>STČ</v>
      </c>
      <c r="D156" s="9" t="str">
        <f>Přehled!D159</f>
        <v>AVZO BSK Lysá nad Labem p.s.</v>
      </c>
      <c r="E156" s="121"/>
      <c r="F156" s="135"/>
      <c r="G156" s="153"/>
      <c r="H156" s="136">
        <v>250</v>
      </c>
      <c r="I156" s="155">
        <v>5</v>
      </c>
      <c r="J156" s="157"/>
      <c r="K156" s="127">
        <v>520</v>
      </c>
      <c r="L156" s="365">
        <v>5</v>
      </c>
      <c r="M156" s="366">
        <v>9</v>
      </c>
      <c r="N156" s="127"/>
      <c r="O156" s="148"/>
      <c r="P156" s="129"/>
    </row>
    <row r="157" spans="1:16">
      <c r="A157" s="10">
        <f>Přehled!A160</f>
        <v>20023</v>
      </c>
      <c r="B157" s="11" t="str">
        <f>Přehled!B160</f>
        <v>62951416</v>
      </c>
      <c r="C157" s="82" t="str">
        <f>Přehled!C160</f>
        <v>STČ</v>
      </c>
      <c r="D157" s="13" t="str">
        <f>Přehled!D160</f>
        <v>AVZO VODÁCKÝ KLUB PS NOVÉ DVORY</v>
      </c>
      <c r="E157" s="132">
        <v>1370</v>
      </c>
      <c r="F157" s="130">
        <v>24</v>
      </c>
      <c r="G157" s="129">
        <v>4</v>
      </c>
      <c r="H157" s="136">
        <v>1220</v>
      </c>
      <c r="I157" s="155">
        <v>22</v>
      </c>
      <c r="J157" s="157">
        <v>4</v>
      </c>
      <c r="K157" s="124">
        <v>1120</v>
      </c>
      <c r="L157" s="375">
        <v>20</v>
      </c>
      <c r="M157" s="368">
        <v>4</v>
      </c>
      <c r="N157" s="124"/>
      <c r="O157" s="149"/>
      <c r="P157" s="123"/>
    </row>
    <row r="158" spans="1:16">
      <c r="A158" s="14">
        <f>Přehled!A161</f>
        <v>20024</v>
      </c>
      <c r="B158" s="7" t="str">
        <f>Přehled!B161</f>
        <v>05866138</v>
      </c>
      <c r="C158" s="81" t="str">
        <f>Přehled!C161</f>
        <v>STČ</v>
      </c>
      <c r="D158" s="9" t="str">
        <f>Přehled!D161</f>
        <v>Letecký klub Rohozec, AVZO, p.s.</v>
      </c>
      <c r="E158" s="121">
        <v>1050</v>
      </c>
      <c r="F158" s="135">
        <v>21</v>
      </c>
      <c r="G158" s="123"/>
      <c r="H158" s="124">
        <v>850</v>
      </c>
      <c r="I158" s="125">
        <v>17</v>
      </c>
      <c r="J158" s="126"/>
      <c r="K158" s="127">
        <v>1000</v>
      </c>
      <c r="L158" s="365">
        <v>20</v>
      </c>
      <c r="M158" s="366"/>
      <c r="N158" s="127"/>
      <c r="O158" s="148"/>
      <c r="P158" s="129"/>
    </row>
    <row r="159" spans="1:16">
      <c r="A159" s="10">
        <f>Přehled!A162</f>
        <v>20027</v>
      </c>
      <c r="B159" s="11" t="str">
        <f>Přehled!B162</f>
        <v>61883701</v>
      </c>
      <c r="C159" s="82" t="str">
        <f>Přehled!C162</f>
        <v>STČ</v>
      </c>
      <c r="D159" s="13" t="str">
        <f>Přehled!D162</f>
        <v>PS AVZO TSČ ČR - Radioklub Velim</v>
      </c>
      <c r="E159" s="132">
        <v>590</v>
      </c>
      <c r="F159" s="130"/>
      <c r="G159" s="129"/>
      <c r="H159" s="127">
        <v>740</v>
      </c>
      <c r="I159" s="133">
        <v>13</v>
      </c>
      <c r="J159" s="134">
        <v>3</v>
      </c>
      <c r="K159" s="124">
        <v>720</v>
      </c>
      <c r="L159" s="375">
        <v>12</v>
      </c>
      <c r="M159" s="374">
        <v>4</v>
      </c>
      <c r="N159" s="124"/>
      <c r="O159" s="149"/>
      <c r="P159" s="123"/>
    </row>
    <row r="160" spans="1:16">
      <c r="A160" s="14">
        <f>Přehled!A163</f>
        <v>20031</v>
      </c>
      <c r="B160" s="7" t="str">
        <f>Přehled!B163</f>
        <v>70566097</v>
      </c>
      <c r="C160" s="81" t="str">
        <f>Přehled!C163</f>
        <v>STČ</v>
      </c>
      <c r="D160" s="9" t="str">
        <f>Přehled!D163</f>
        <v>ASOCIACE víceúčelových ZO tech.sportů a činností ZO AMK Zbraslavice, p. s.</v>
      </c>
      <c r="E160" s="121">
        <v>980</v>
      </c>
      <c r="F160" s="135"/>
      <c r="G160" s="123"/>
      <c r="H160" s="124">
        <v>980</v>
      </c>
      <c r="I160" s="125">
        <v>19</v>
      </c>
      <c r="J160" s="126">
        <v>1</v>
      </c>
      <c r="K160" s="127">
        <v>980</v>
      </c>
      <c r="L160" s="365">
        <v>19</v>
      </c>
      <c r="M160" s="366">
        <v>1</v>
      </c>
      <c r="N160" s="127"/>
      <c r="O160" s="148"/>
      <c r="P160" s="129"/>
    </row>
    <row r="161" spans="1:16">
      <c r="A161" s="10">
        <f>Přehled!A164</f>
        <v>20036</v>
      </c>
      <c r="B161" s="11" t="str">
        <f>Přehled!B164</f>
        <v>49520750</v>
      </c>
      <c r="C161" s="82" t="str">
        <f>Přehled!C164</f>
        <v>STČ</v>
      </c>
      <c r="D161" s="13" t="str">
        <f>Přehled!D164</f>
        <v>AVZO Kostelec nad Labem, p.s.</v>
      </c>
      <c r="E161" s="132">
        <v>600</v>
      </c>
      <c r="F161" s="130"/>
      <c r="G161" s="129"/>
      <c r="H161" s="127">
        <v>600</v>
      </c>
      <c r="I161" s="133"/>
      <c r="J161" s="134"/>
      <c r="K161" s="124">
        <v>600</v>
      </c>
      <c r="L161" s="375">
        <v>12</v>
      </c>
      <c r="M161" s="368"/>
      <c r="N161" s="124"/>
      <c r="O161" s="149"/>
      <c r="P161" s="123"/>
    </row>
    <row r="162" spans="1:16">
      <c r="A162" s="14">
        <f>Přehled!A165</f>
        <v>20038</v>
      </c>
      <c r="B162" s="7" t="str">
        <f>Přehled!B165</f>
        <v>70964742</v>
      </c>
      <c r="C162" s="81" t="str">
        <f>Přehled!C165</f>
        <v>STČ</v>
      </c>
      <c r="D162" s="9" t="str">
        <f>Přehled!D165</f>
        <v>AVZO SRK Dolní Dvůr p.s. v likvidaci</v>
      </c>
      <c r="E162" s="121">
        <v>700</v>
      </c>
      <c r="F162" s="135">
        <v>14</v>
      </c>
      <c r="G162" s="123"/>
      <c r="H162" s="124">
        <v>700</v>
      </c>
      <c r="I162" s="125">
        <v>14</v>
      </c>
      <c r="J162" s="126"/>
      <c r="K162" s="127">
        <v>700</v>
      </c>
      <c r="L162" s="365">
        <v>14</v>
      </c>
      <c r="M162" s="366"/>
      <c r="N162" s="127"/>
      <c r="O162" s="148"/>
      <c r="P162" s="129"/>
    </row>
    <row r="163" spans="1:16">
      <c r="A163" s="10">
        <f>Přehled!A166</f>
        <v>20040</v>
      </c>
      <c r="B163" s="11" t="str">
        <f>Přehled!B166</f>
        <v>68997884</v>
      </c>
      <c r="C163" s="82" t="str">
        <f>Přehled!C166</f>
        <v>STČ</v>
      </c>
      <c r="D163" s="13" t="str">
        <f>Přehled!D166</f>
        <v>AVZO Střelecký klub Senomaty</v>
      </c>
      <c r="E163" s="132">
        <v>830</v>
      </c>
      <c r="F163" s="130">
        <v>17</v>
      </c>
      <c r="G163" s="129"/>
      <c r="H163" s="127">
        <v>1060</v>
      </c>
      <c r="I163" s="133">
        <v>21</v>
      </c>
      <c r="J163" s="134">
        <v>1</v>
      </c>
      <c r="K163" s="124">
        <v>1060</v>
      </c>
      <c r="L163" s="375">
        <v>20</v>
      </c>
      <c r="M163" s="368">
        <v>2</v>
      </c>
      <c r="N163" s="124"/>
      <c r="O163" s="149"/>
      <c r="P163" s="123"/>
    </row>
    <row r="164" spans="1:16">
      <c r="A164" s="10">
        <f>Přehled!A167</f>
        <v>20045</v>
      </c>
      <c r="B164" s="11" t="str">
        <f>Přehled!B167</f>
        <v>68998686</v>
      </c>
      <c r="C164" s="82" t="str">
        <f>Přehled!C167</f>
        <v>STČ</v>
      </c>
      <c r="D164" s="13" t="str">
        <f>Přehled!D167</f>
        <v>AVZO TSČ ČR Kavalier Sázava p. s.</v>
      </c>
      <c r="E164" s="132">
        <v>650</v>
      </c>
      <c r="F164" s="130">
        <v>13</v>
      </c>
      <c r="G164" s="129"/>
      <c r="H164" s="127">
        <v>250</v>
      </c>
      <c r="I164" s="133"/>
      <c r="J164" s="134"/>
      <c r="K164" s="127">
        <v>550</v>
      </c>
      <c r="L164" s="365">
        <v>11</v>
      </c>
      <c r="M164" s="366"/>
      <c r="N164" s="127"/>
      <c r="O164" s="148"/>
      <c r="P164" s="129"/>
    </row>
    <row r="165" spans="1:16">
      <c r="A165" s="10">
        <f>Přehled!A168</f>
        <v>20059</v>
      </c>
      <c r="B165" s="11" t="str">
        <f>Přehled!B168</f>
        <v>49518364</v>
      </c>
      <c r="C165" s="82" t="str">
        <f>Přehled!C168</f>
        <v>STČ</v>
      </c>
      <c r="D165" s="13" t="str">
        <f>Přehled!D168</f>
        <v>AVZO Neratovice, p. s.</v>
      </c>
      <c r="E165" s="132">
        <v>4710</v>
      </c>
      <c r="F165" s="130">
        <v>75</v>
      </c>
      <c r="G165" s="129">
        <v>32</v>
      </c>
      <c r="H165" s="127">
        <v>5910</v>
      </c>
      <c r="I165" s="133">
        <v>81</v>
      </c>
      <c r="J165" s="134">
        <v>62</v>
      </c>
      <c r="K165" s="124">
        <v>6630</v>
      </c>
      <c r="L165" s="375">
        <v>84</v>
      </c>
      <c r="M165" s="368">
        <v>81</v>
      </c>
      <c r="N165" s="124"/>
      <c r="O165" s="149"/>
      <c r="P165" s="123"/>
    </row>
    <row r="166" spans="1:16">
      <c r="A166" s="14">
        <f>Přehled!A169</f>
        <v>20060</v>
      </c>
      <c r="B166" s="7" t="str">
        <f>Přehled!B169</f>
        <v>07378122</v>
      </c>
      <c r="C166" s="81" t="str">
        <f>Přehled!C169</f>
        <v>STČ</v>
      </c>
      <c r="D166" s="9" t="str">
        <f>Přehled!D169</f>
        <v>AVZO TSČ ČR, Střelecký spolek Signum laudis, p.s.</v>
      </c>
      <c r="E166" s="121"/>
      <c r="F166" s="135"/>
      <c r="G166" s="123"/>
      <c r="H166" s="124">
        <v>430</v>
      </c>
      <c r="I166" s="125">
        <v>9</v>
      </c>
      <c r="J166" s="126"/>
      <c r="K166" s="127">
        <v>430</v>
      </c>
      <c r="L166" s="365"/>
      <c r="M166" s="366"/>
      <c r="N166" s="127"/>
      <c r="O166" s="148"/>
      <c r="P166" s="129"/>
    </row>
    <row r="167" spans="1:16">
      <c r="A167" s="10">
        <f>Přehled!A170</f>
        <v>20068</v>
      </c>
      <c r="B167" s="11" t="str">
        <f>Přehled!B170</f>
        <v>61883743</v>
      </c>
      <c r="C167" s="82" t="str">
        <f>Přehled!C170</f>
        <v>STČ</v>
      </c>
      <c r="D167" s="13" t="str">
        <f>Přehled!D170</f>
        <v>AVZO-TSČ-ČR, Svazarm Starý Kolín</v>
      </c>
      <c r="E167" s="132">
        <v>3250</v>
      </c>
      <c r="F167" s="130">
        <v>55</v>
      </c>
      <c r="G167" s="129">
        <v>10</v>
      </c>
      <c r="H167" s="150">
        <v>2990</v>
      </c>
      <c r="I167" s="151">
        <v>55</v>
      </c>
      <c r="J167" s="152">
        <v>8</v>
      </c>
      <c r="K167" s="124">
        <v>2990</v>
      </c>
      <c r="L167" s="375">
        <v>55</v>
      </c>
      <c r="M167" s="368"/>
      <c r="N167" s="124"/>
      <c r="O167" s="149"/>
      <c r="P167" s="123"/>
    </row>
    <row r="168" spans="1:16">
      <c r="A168" s="14">
        <f>Přehled!A171</f>
        <v>20075</v>
      </c>
      <c r="B168" s="7" t="str">
        <f>Přehled!B171</f>
        <v>64730972</v>
      </c>
      <c r="C168" s="81" t="str">
        <f>Přehled!C171</f>
        <v>STČ</v>
      </c>
      <c r="D168" s="9" t="str">
        <f>Přehled!D171</f>
        <v>Asociace víceúčelových ZO technických sportů a činností ČR</v>
      </c>
      <c r="E168" s="121">
        <v>3050</v>
      </c>
      <c r="F168" s="135">
        <v>56</v>
      </c>
      <c r="G168" s="123">
        <v>10</v>
      </c>
      <c r="H168" s="127">
        <v>3500</v>
      </c>
      <c r="I168" s="133">
        <v>64</v>
      </c>
      <c r="J168" s="134">
        <v>10</v>
      </c>
      <c r="K168" s="127">
        <v>3760</v>
      </c>
      <c r="L168" s="365">
        <v>65</v>
      </c>
      <c r="M168" s="366">
        <v>17</v>
      </c>
      <c r="N168" s="127"/>
      <c r="O168" s="148"/>
      <c r="P168" s="129"/>
    </row>
    <row r="169" spans="1:16">
      <c r="A169" s="56">
        <f>Přehled!A172</f>
        <v>20099</v>
      </c>
      <c r="B169" s="57" t="str">
        <f>Přehled!B172</f>
        <v>62994476</v>
      </c>
      <c r="C169" s="82" t="str">
        <f>Přehled!C172</f>
        <v>STČ</v>
      </c>
      <c r="D169" s="13" t="str">
        <f>Přehled!D172</f>
        <v>LSK AVZO Loučeň p.s.</v>
      </c>
      <c r="E169" s="132">
        <v>2250</v>
      </c>
      <c r="F169" s="130"/>
      <c r="G169" s="129"/>
      <c r="H169" s="124">
        <v>3200</v>
      </c>
      <c r="I169" s="125">
        <v>64</v>
      </c>
      <c r="J169" s="126"/>
      <c r="K169" s="124">
        <v>3500</v>
      </c>
      <c r="L169" s="375">
        <v>70</v>
      </c>
      <c r="M169" s="368"/>
      <c r="N169" s="124"/>
      <c r="O169" s="149"/>
      <c r="P169" s="123"/>
    </row>
    <row r="170" spans="1:16">
      <c r="A170" s="10">
        <f>Přehled!A173</f>
        <v>20124</v>
      </c>
      <c r="B170" s="11" t="str">
        <f>Přehled!B173</f>
        <v>62451898</v>
      </c>
      <c r="C170" s="82" t="str">
        <f>Přehled!C173</f>
        <v>STČ</v>
      </c>
      <c r="D170" s="13" t="str">
        <f>Přehled!D173</f>
        <v>AVZO Mnichovo Hradiště p.s.</v>
      </c>
      <c r="E170" s="132">
        <v>800</v>
      </c>
      <c r="F170" s="130">
        <v>16</v>
      </c>
      <c r="G170" s="129"/>
      <c r="H170" s="127">
        <v>700</v>
      </c>
      <c r="I170" s="133">
        <v>14</v>
      </c>
      <c r="J170" s="134"/>
      <c r="K170" s="127">
        <v>650</v>
      </c>
      <c r="L170" s="369">
        <v>13</v>
      </c>
      <c r="M170" s="366"/>
      <c r="N170" s="127"/>
      <c r="O170" s="148"/>
      <c r="P170" s="129"/>
    </row>
    <row r="171" spans="1:16">
      <c r="A171" s="14">
        <f>Přehled!A174</f>
        <v>20126</v>
      </c>
      <c r="B171" s="7" t="str">
        <f>Přehled!B174</f>
        <v>62453637</v>
      </c>
      <c r="C171" s="81" t="str">
        <f>Přehled!C174</f>
        <v>STČ</v>
      </c>
      <c r="D171" s="9" t="str">
        <f>Přehled!D174</f>
        <v>AVZO TSČ ČR ZO Sovenice</v>
      </c>
      <c r="E171" s="121">
        <v>4950</v>
      </c>
      <c r="F171" s="135">
        <v>99</v>
      </c>
      <c r="G171" s="123"/>
      <c r="H171" s="124">
        <v>5200</v>
      </c>
      <c r="I171" s="125">
        <v>104</v>
      </c>
      <c r="J171" s="126"/>
      <c r="K171" s="127">
        <v>5100</v>
      </c>
      <c r="L171" s="369">
        <v>102</v>
      </c>
      <c r="M171" s="366"/>
      <c r="N171" s="124"/>
      <c r="O171" s="149"/>
      <c r="P171" s="123"/>
    </row>
    <row r="172" spans="1:16">
      <c r="A172" s="10">
        <f>Přehled!A175</f>
        <v>20132</v>
      </c>
      <c r="B172" s="11" t="str">
        <f>Přehled!B175</f>
        <v>68378629</v>
      </c>
      <c r="C172" s="82" t="str">
        <f>Přehled!C175</f>
        <v>STČ</v>
      </c>
      <c r="D172" s="13" t="str">
        <f>Přehled!D175</f>
        <v>GRAND BENEŠOV p.s. Střelecký klub AVZO TSČ ČR</v>
      </c>
      <c r="E172" s="132">
        <v>2950</v>
      </c>
      <c r="F172" s="130">
        <v>59</v>
      </c>
      <c r="G172" s="129"/>
      <c r="H172" s="127">
        <v>2650</v>
      </c>
      <c r="I172" s="133">
        <v>53</v>
      </c>
      <c r="J172" s="134"/>
      <c r="K172" s="127">
        <v>2650</v>
      </c>
      <c r="L172" s="369">
        <v>53</v>
      </c>
      <c r="M172" s="366"/>
      <c r="N172" s="127"/>
      <c r="O172" s="148"/>
      <c r="P172" s="129"/>
    </row>
    <row r="173" spans="1:16">
      <c r="A173" s="14">
        <f>Přehled!A176</f>
        <v>20192</v>
      </c>
      <c r="B173" s="7" t="str">
        <f>Přehled!B176</f>
        <v>05710553</v>
      </c>
      <c r="C173" s="81" t="str">
        <f>Přehled!C176</f>
        <v>STČ</v>
      </c>
      <c r="D173" s="9" t="str">
        <f>Přehled!D176</f>
        <v>AVZO KALIBR, p. s.</v>
      </c>
      <c r="E173" s="121">
        <v>550</v>
      </c>
      <c r="F173" s="135">
        <v>11</v>
      </c>
      <c r="G173" s="123"/>
      <c r="H173" s="124">
        <v>550</v>
      </c>
      <c r="I173" s="125">
        <v>11</v>
      </c>
      <c r="J173" s="126"/>
      <c r="K173" s="124">
        <v>600</v>
      </c>
      <c r="L173" s="367">
        <v>12</v>
      </c>
      <c r="M173" s="368"/>
      <c r="N173" s="124"/>
      <c r="O173" s="149"/>
      <c r="P173" s="123"/>
    </row>
    <row r="174" spans="1:16" ht="15.75" thickBot="1">
      <c r="A174" s="28">
        <f>Přehled!A177</f>
        <v>20217</v>
      </c>
      <c r="B174" s="58" t="str">
        <f>Přehled!B177</f>
        <v>71208721</v>
      </c>
      <c r="C174" s="83" t="str">
        <f>Přehled!C177</f>
        <v>STČ</v>
      </c>
      <c r="D174" s="31" t="str">
        <f>Přehled!D177</f>
        <v>20217 ZO AVZO TSČ ČR Čelákovice</v>
      </c>
      <c r="E174" s="140">
        <v>500</v>
      </c>
      <c r="F174" s="139">
        <v>10</v>
      </c>
      <c r="G174" s="141"/>
      <c r="H174" s="142">
        <v>350</v>
      </c>
      <c r="I174" s="143">
        <v>7</v>
      </c>
      <c r="J174" s="144"/>
      <c r="K174" s="142">
        <v>300</v>
      </c>
      <c r="L174" s="372">
        <v>6</v>
      </c>
      <c r="M174" s="373"/>
      <c r="N174" s="142"/>
      <c r="O174" s="398"/>
      <c r="P174" s="141"/>
    </row>
    <row r="175" spans="1:16" ht="15.75" thickTop="1">
      <c r="A175" s="18">
        <f>Přehled!A178</f>
        <v>50008</v>
      </c>
      <c r="B175" s="19" t="str">
        <f>Přehled!B178</f>
        <v>69291365</v>
      </c>
      <c r="C175" s="84" t="str">
        <f>Přehled!C178</f>
        <v>ÚST</v>
      </c>
      <c r="D175" s="27" t="str">
        <f>Přehled!D178</f>
        <v>AVZO TČR ČR, z. s., pobočný spolek Raná</v>
      </c>
      <c r="E175" s="138">
        <v>860</v>
      </c>
      <c r="F175" s="122"/>
      <c r="G175" s="137"/>
      <c r="H175" s="136">
        <v>860</v>
      </c>
      <c r="I175" s="155">
        <v>14</v>
      </c>
      <c r="J175" s="157">
        <v>5</v>
      </c>
      <c r="K175" s="124">
        <v>860</v>
      </c>
      <c r="L175" s="367">
        <v>14</v>
      </c>
      <c r="M175" s="390">
        <v>5</v>
      </c>
      <c r="N175" s="124"/>
      <c r="O175" s="149"/>
      <c r="P175" s="123"/>
    </row>
    <row r="176" spans="1:16">
      <c r="A176" s="14">
        <f>Přehled!A179</f>
        <v>50029</v>
      </c>
      <c r="B176" s="7" t="str">
        <f>Přehled!B179</f>
        <v>75052407</v>
      </c>
      <c r="C176" s="85" t="str">
        <f>Přehled!C179</f>
        <v>ÚST</v>
      </c>
      <c r="D176" s="9" t="str">
        <f>Přehled!D179</f>
        <v>P.S. AVZO TSČ ČR - Bílina</v>
      </c>
      <c r="E176" s="121">
        <v>1180</v>
      </c>
      <c r="F176" s="135">
        <v>16</v>
      </c>
      <c r="G176" s="123">
        <v>6</v>
      </c>
      <c r="H176" s="124">
        <v>1280</v>
      </c>
      <c r="I176" s="125">
        <v>19</v>
      </c>
      <c r="J176" s="126">
        <v>11</v>
      </c>
      <c r="K176" s="127">
        <v>1480</v>
      </c>
      <c r="L176" s="369">
        <v>20</v>
      </c>
      <c r="M176" s="366">
        <v>16</v>
      </c>
      <c r="N176" s="127"/>
      <c r="O176" s="148"/>
      <c r="P176" s="129"/>
    </row>
    <row r="177" spans="1:16">
      <c r="A177" s="10">
        <f>Přehled!A180</f>
        <v>50034</v>
      </c>
      <c r="B177" s="11" t="str">
        <f>Přehled!B180</f>
        <v>47767685</v>
      </c>
      <c r="C177" s="86" t="str">
        <f>Přehled!C180</f>
        <v>ÚST</v>
      </c>
      <c r="D177" s="13" t="str">
        <f>Přehled!D180</f>
        <v>AVZO TSČ ČR MĚSTSKÁ DUCHCOV, p.s.</v>
      </c>
      <c r="E177" s="132">
        <v>3280</v>
      </c>
      <c r="F177" s="130">
        <v>60</v>
      </c>
      <c r="G177" s="129">
        <v>9</v>
      </c>
      <c r="H177" s="127">
        <v>2990</v>
      </c>
      <c r="I177" s="133">
        <v>55</v>
      </c>
      <c r="J177" s="134">
        <v>8</v>
      </c>
      <c r="K177" s="124">
        <v>2750</v>
      </c>
      <c r="L177" s="367">
        <v>52</v>
      </c>
      <c r="M177" s="368">
        <v>5</v>
      </c>
      <c r="N177" s="136"/>
      <c r="O177" s="397"/>
      <c r="P177" s="137"/>
    </row>
    <row r="178" spans="1:16">
      <c r="A178" s="10">
        <f>Přehled!A181</f>
        <v>50036</v>
      </c>
      <c r="B178" s="11" t="str">
        <f>Přehled!B181</f>
        <v>70200475</v>
      </c>
      <c r="C178" s="86" t="str">
        <f>Přehled!C181</f>
        <v>ÚST</v>
      </c>
      <c r="D178" s="13" t="str">
        <f>Přehled!D181</f>
        <v>AVZO TSČ ČR Střelci Teplice</v>
      </c>
      <c r="E178" s="132">
        <v>3010</v>
      </c>
      <c r="F178" s="130">
        <v>56</v>
      </c>
      <c r="G178" s="129">
        <v>7</v>
      </c>
      <c r="H178" s="127">
        <v>2770</v>
      </c>
      <c r="I178" s="133">
        <v>45</v>
      </c>
      <c r="J178" s="134">
        <v>14</v>
      </c>
      <c r="K178" s="127">
        <v>2670</v>
      </c>
      <c r="L178" s="369">
        <v>48</v>
      </c>
      <c r="M178" s="366">
        <v>9</v>
      </c>
      <c r="N178" s="124"/>
      <c r="O178" s="135"/>
      <c r="P178" s="153"/>
    </row>
    <row r="179" spans="1:16">
      <c r="A179" s="18">
        <f>Přehled!A182</f>
        <v>50037</v>
      </c>
      <c r="B179" s="7" t="str">
        <f>Přehled!B182</f>
        <v>66090806</v>
      </c>
      <c r="C179" s="85" t="str">
        <f>Přehled!C182</f>
        <v>ÚST</v>
      </c>
      <c r="D179" s="9" t="str">
        <f>Přehled!D182</f>
        <v>AVZO TSČ ČR TEPLICE hrad DOUBRAVKA, p. s.</v>
      </c>
      <c r="E179" s="121">
        <v>4550</v>
      </c>
      <c r="F179" s="135">
        <v>64</v>
      </c>
      <c r="G179" s="123">
        <v>45</v>
      </c>
      <c r="H179" s="124">
        <v>4700</v>
      </c>
      <c r="I179" s="125">
        <v>81</v>
      </c>
      <c r="J179" s="126">
        <v>29</v>
      </c>
      <c r="K179" s="124">
        <v>5440</v>
      </c>
      <c r="L179" s="367">
        <v>86</v>
      </c>
      <c r="M179" s="368">
        <v>38</v>
      </c>
      <c r="N179" s="127"/>
      <c r="O179" s="130"/>
      <c r="P179" s="129"/>
    </row>
    <row r="180" spans="1:16">
      <c r="A180" s="10">
        <f>Přehled!A183</f>
        <v>50040</v>
      </c>
      <c r="B180" s="11" t="str">
        <f>Přehled!B183</f>
        <v>68454996</v>
      </c>
      <c r="C180" s="86" t="str">
        <f>Přehled!C183</f>
        <v>ÚST</v>
      </c>
      <c r="D180" s="13" t="str">
        <f>Přehled!D183</f>
        <v>AVZO Nučnice</v>
      </c>
      <c r="E180" s="132">
        <v>2080</v>
      </c>
      <c r="F180" s="130">
        <v>42</v>
      </c>
      <c r="G180" s="129"/>
      <c r="H180" s="127">
        <v>2150</v>
      </c>
      <c r="I180" s="133">
        <v>43</v>
      </c>
      <c r="J180" s="134"/>
      <c r="K180" s="127">
        <v>2150</v>
      </c>
      <c r="L180" s="369">
        <v>43</v>
      </c>
      <c r="M180" s="366"/>
      <c r="N180" s="124"/>
      <c r="O180" s="135"/>
      <c r="P180" s="123"/>
    </row>
    <row r="181" spans="1:16">
      <c r="A181" s="14">
        <f>Přehled!A184</f>
        <v>50046</v>
      </c>
      <c r="B181" s="7" t="str">
        <f>Přehled!B184</f>
        <v>04326750</v>
      </c>
      <c r="C181" s="85" t="str">
        <f>Přehled!C184</f>
        <v>ÚST</v>
      </c>
      <c r="D181" s="9" t="str">
        <f>Přehled!D184</f>
        <v>AVZO TSČ ČR z.s., pobočný spolek ARK Klášterec nad Ohří</v>
      </c>
      <c r="E181" s="121">
        <v>750</v>
      </c>
      <c r="F181" s="135">
        <v>15</v>
      </c>
      <c r="G181" s="123"/>
      <c r="H181" s="124">
        <v>700</v>
      </c>
      <c r="I181" s="125">
        <v>14</v>
      </c>
      <c r="J181" s="126"/>
      <c r="K181" s="124">
        <v>650</v>
      </c>
      <c r="L181" s="367">
        <v>13</v>
      </c>
      <c r="M181" s="374"/>
      <c r="N181" s="127"/>
      <c r="O181" s="130"/>
      <c r="P181" s="129"/>
    </row>
    <row r="182" spans="1:16">
      <c r="A182" s="10">
        <f>Přehled!A185</f>
        <v>50052</v>
      </c>
      <c r="B182" s="11" t="str">
        <f>Přehled!B185</f>
        <v>69292299</v>
      </c>
      <c r="C182" s="86" t="str">
        <f>Přehled!C185</f>
        <v>ÚST</v>
      </c>
      <c r="D182" s="13" t="str">
        <f>Přehled!D185</f>
        <v>AVZO TSČ ČR z.s., pobočný spolek Březno</v>
      </c>
      <c r="E182" s="132">
        <v>400</v>
      </c>
      <c r="F182" s="130"/>
      <c r="G182" s="129"/>
      <c r="H182" s="127">
        <v>350</v>
      </c>
      <c r="I182" s="133">
        <v>7</v>
      </c>
      <c r="J182" s="134"/>
      <c r="K182" s="127">
        <v>350</v>
      </c>
      <c r="L182" s="369">
        <v>7</v>
      </c>
      <c r="M182" s="366"/>
      <c r="N182" s="124"/>
      <c r="O182" s="135"/>
      <c r="P182" s="123"/>
    </row>
    <row r="183" spans="1:16">
      <c r="A183" s="10">
        <f>Přehled!A186</f>
        <v>50062</v>
      </c>
      <c r="B183" s="11" t="str">
        <f>Přehled!B186</f>
        <v>68975325</v>
      </c>
      <c r="C183" s="86" t="str">
        <f>Přehled!C186</f>
        <v>ÚST</v>
      </c>
      <c r="D183" s="13" t="str">
        <f>Přehled!D186</f>
        <v>PS AVZO HAMR</v>
      </c>
      <c r="E183" s="132">
        <v>600</v>
      </c>
      <c r="F183" s="130">
        <v>12</v>
      </c>
      <c r="G183" s="129"/>
      <c r="H183" s="136">
        <v>500</v>
      </c>
      <c r="I183" s="155">
        <v>20</v>
      </c>
      <c r="J183" s="157"/>
      <c r="K183" s="127">
        <v>550</v>
      </c>
      <c r="L183" s="369">
        <v>11</v>
      </c>
      <c r="M183" s="366"/>
      <c r="N183" s="127"/>
      <c r="O183" s="130"/>
      <c r="P183" s="129"/>
    </row>
    <row r="184" spans="1:16">
      <c r="A184" s="10">
        <f>Přehled!A187</f>
        <v>50064</v>
      </c>
      <c r="B184" s="20" t="str">
        <f>Přehled!B187</f>
        <v>70226563</v>
      </c>
      <c r="C184" s="87" t="str">
        <f>Přehled!C187</f>
        <v>ÚST</v>
      </c>
      <c r="D184" s="13" t="str">
        <f>Přehled!D187</f>
        <v>AVZO TSČ ČR p.s. Střelci Klášterec nad Ohří</v>
      </c>
      <c r="E184" s="160">
        <v>1920</v>
      </c>
      <c r="F184" s="130">
        <v>36</v>
      </c>
      <c r="G184" s="129">
        <v>4</v>
      </c>
      <c r="H184" s="127">
        <v>2150</v>
      </c>
      <c r="I184" s="133">
        <v>40</v>
      </c>
      <c r="J184" s="134">
        <v>5</v>
      </c>
      <c r="K184" s="124">
        <v>2410</v>
      </c>
      <c r="L184" s="367">
        <v>44</v>
      </c>
      <c r="M184" s="368">
        <v>7</v>
      </c>
      <c r="N184" s="124"/>
      <c r="O184" s="135"/>
      <c r="P184" s="123"/>
    </row>
    <row r="185" spans="1:16">
      <c r="A185" s="14">
        <f>Přehled!A188</f>
        <v>50069</v>
      </c>
      <c r="B185" s="7" t="str">
        <f>Přehled!B188</f>
        <v>04389328</v>
      </c>
      <c r="C185" s="85" t="str">
        <f>Přehled!C188</f>
        <v>ÚST</v>
      </c>
      <c r="D185" s="49" t="str">
        <f>Přehled!D188</f>
        <v>AVZO TSČ ČR z.s., pobočný spolek BP a ČSAD Děčín</v>
      </c>
      <c r="E185" s="161">
        <v>550</v>
      </c>
      <c r="F185" s="135"/>
      <c r="G185" s="123"/>
      <c r="H185" s="124">
        <v>500</v>
      </c>
      <c r="I185" s="125"/>
      <c r="J185" s="134"/>
      <c r="K185" s="127">
        <v>550</v>
      </c>
      <c r="L185" s="369">
        <v>11</v>
      </c>
      <c r="M185" s="366"/>
      <c r="N185" s="127"/>
      <c r="O185" s="130"/>
      <c r="P185" s="129"/>
    </row>
    <row r="186" spans="1:16">
      <c r="A186" s="14">
        <f>Přehled!A190</f>
        <v>50091</v>
      </c>
      <c r="B186" s="7" t="str">
        <f>Přehled!B190</f>
        <v>75089564</v>
      </c>
      <c r="C186" s="85" t="str">
        <f>Přehled!C190</f>
        <v>ÚST</v>
      </c>
      <c r="D186" s="49" t="str">
        <f>Přehled!D190</f>
        <v>AVZO TSČ ČR z.s. Litvínov I. pobočný spolek</v>
      </c>
      <c r="E186" s="161">
        <v>400</v>
      </c>
      <c r="F186" s="135"/>
      <c r="G186" s="153"/>
      <c r="H186" s="124">
        <v>400</v>
      </c>
      <c r="I186" s="125">
        <v>6</v>
      </c>
      <c r="J186" s="126">
        <v>1</v>
      </c>
      <c r="K186" s="127">
        <v>400</v>
      </c>
      <c r="L186" s="369">
        <v>8</v>
      </c>
      <c r="M186" s="366"/>
      <c r="N186" s="124"/>
      <c r="O186" s="135"/>
      <c r="P186" s="123"/>
    </row>
    <row r="187" spans="1:16">
      <c r="A187" s="10">
        <f>Přehled!A191</f>
        <v>50103</v>
      </c>
      <c r="B187" s="11" t="str">
        <f>Přehled!B191</f>
        <v>63125897</v>
      </c>
      <c r="C187" s="86" t="str">
        <f>Přehled!C191</f>
        <v>ÚST</v>
      </c>
      <c r="D187" s="48" t="str">
        <f>Přehled!D191</f>
        <v>AVZO TSČ ČR z. s. pobočný spolek Braňany</v>
      </c>
      <c r="E187" s="160">
        <v>1550</v>
      </c>
      <c r="F187" s="130">
        <v>31</v>
      </c>
      <c r="G187" s="129"/>
      <c r="H187" s="127">
        <v>1650</v>
      </c>
      <c r="I187" s="133">
        <v>33</v>
      </c>
      <c r="J187" s="134"/>
      <c r="K187" s="383">
        <v>1550</v>
      </c>
      <c r="L187" s="369">
        <v>31</v>
      </c>
      <c r="M187" s="366"/>
      <c r="N187" s="127"/>
      <c r="O187" s="130"/>
      <c r="P187" s="129"/>
    </row>
    <row r="188" spans="1:16">
      <c r="A188" s="6">
        <v>50104</v>
      </c>
      <c r="B188" s="53" t="s">
        <v>1917</v>
      </c>
      <c r="C188" s="381" t="s">
        <v>154</v>
      </c>
      <c r="D188" s="96" t="s">
        <v>1918</v>
      </c>
      <c r="E188" s="382"/>
      <c r="F188" s="119"/>
      <c r="G188" s="153"/>
      <c r="H188" s="150"/>
      <c r="I188" s="151"/>
      <c r="J188" s="152"/>
      <c r="K188" s="124"/>
      <c r="L188" s="367"/>
      <c r="M188" s="368"/>
      <c r="N188" s="124"/>
      <c r="O188" s="135"/>
      <c r="P188" s="153"/>
    </row>
    <row r="189" spans="1:16" ht="15.75" thickBot="1">
      <c r="A189" s="28">
        <f>Přehled!A193</f>
        <v>700</v>
      </c>
      <c r="B189" s="58" t="str">
        <f>Přehled!B193</f>
        <v>75047144</v>
      </c>
      <c r="C189" s="88" t="str">
        <f>Přehled!C193</f>
        <v>ÚST</v>
      </c>
      <c r="D189" s="79" t="str">
        <f>Přehled!D193</f>
        <v>Asociace víceúčelových základních organizací technických sportů a činností ČR krajské kolegium Ústeckého kraje</v>
      </c>
      <c r="E189" s="162">
        <v>350</v>
      </c>
      <c r="F189" s="139">
        <v>7</v>
      </c>
      <c r="G189" s="141"/>
      <c r="H189" s="142">
        <v>350</v>
      </c>
      <c r="I189" s="143">
        <v>7</v>
      </c>
      <c r="J189" s="144"/>
      <c r="K189" s="142">
        <v>350</v>
      </c>
      <c r="L189" s="372">
        <v>7</v>
      </c>
      <c r="M189" s="373"/>
      <c r="N189" s="142"/>
      <c r="O189" s="139"/>
      <c r="P189" s="141"/>
    </row>
    <row r="190" spans="1:16" ht="15.75" thickTop="1">
      <c r="A190" s="14">
        <f>Přehled!A194</f>
        <v>40027</v>
      </c>
      <c r="B190" s="7" t="str">
        <f>Přehled!B194</f>
        <v>00519031</v>
      </c>
      <c r="C190" s="89" t="str">
        <f>Přehled!C194</f>
        <v>KV</v>
      </c>
      <c r="D190" s="49" t="str">
        <f>Přehled!D194</f>
        <v>Automobilový klub AVZO Libavské Údolí, p. s.</v>
      </c>
      <c r="E190" s="161">
        <v>3450</v>
      </c>
      <c r="F190" s="135">
        <v>69</v>
      </c>
      <c r="G190" s="123"/>
      <c r="H190" s="136"/>
      <c r="I190" s="155"/>
      <c r="J190" s="157"/>
      <c r="K190" s="124"/>
      <c r="L190" s="367"/>
      <c r="M190" s="390"/>
      <c r="N190" s="124"/>
      <c r="O190" s="135"/>
      <c r="P190" s="123"/>
    </row>
    <row r="191" spans="1:16">
      <c r="A191" s="10">
        <f>Přehled!A195</f>
        <v>40031</v>
      </c>
      <c r="B191" s="11" t="str">
        <f>Přehled!B195</f>
        <v>47720930</v>
      </c>
      <c r="C191" s="90" t="str">
        <f>Přehled!C195</f>
        <v>KV</v>
      </c>
      <c r="D191" s="48" t="str">
        <f>Přehled!D195</f>
        <v>Základní organizace AVZO Cheb - město</v>
      </c>
      <c r="E191" s="160">
        <v>1990</v>
      </c>
      <c r="F191" s="130">
        <v>35</v>
      </c>
      <c r="G191" s="129">
        <v>8</v>
      </c>
      <c r="H191" s="124">
        <v>1990</v>
      </c>
      <c r="I191" s="125">
        <v>35</v>
      </c>
      <c r="J191" s="126">
        <v>8</v>
      </c>
      <c r="K191" s="127">
        <v>1740</v>
      </c>
      <c r="L191" s="369"/>
      <c r="M191" s="366"/>
      <c r="N191" s="127"/>
      <c r="O191" s="130"/>
      <c r="P191" s="129"/>
    </row>
    <row r="192" spans="1:16">
      <c r="A192" s="6">
        <f>Přehled!A196</f>
        <v>40070</v>
      </c>
      <c r="B192" s="7" t="str">
        <f>Přehled!B196</f>
        <v>47724200</v>
      </c>
      <c r="C192" s="89" t="str">
        <f>Přehled!C196</f>
        <v>KV</v>
      </c>
      <c r="D192" s="49" t="s">
        <v>1916</v>
      </c>
      <c r="E192" s="161">
        <v>1650</v>
      </c>
      <c r="F192" s="135">
        <v>33</v>
      </c>
      <c r="G192" s="123"/>
      <c r="H192" s="127">
        <v>1800</v>
      </c>
      <c r="I192" s="133">
        <v>36</v>
      </c>
      <c r="J192" s="134"/>
      <c r="K192" s="124">
        <v>1750</v>
      </c>
      <c r="L192" s="367">
        <v>35</v>
      </c>
      <c r="M192" s="368"/>
      <c r="N192" s="124"/>
      <c r="O192" s="135"/>
      <c r="P192" s="123"/>
    </row>
    <row r="193" spans="1:18">
      <c r="A193" s="10">
        <f>Přehled!A197</f>
        <v>40090</v>
      </c>
      <c r="B193" s="11" t="str">
        <f>Přehled!B197</f>
        <v>64840085</v>
      </c>
      <c r="C193" s="90" t="str">
        <f>Přehled!C197</f>
        <v>KV</v>
      </c>
      <c r="D193" s="48" t="str">
        <f>Přehled!D197</f>
        <v>ZO AVZO STŘELCI CHEB</v>
      </c>
      <c r="E193" s="160">
        <v>900</v>
      </c>
      <c r="F193" s="130">
        <v>17</v>
      </c>
      <c r="G193" s="129"/>
      <c r="H193" s="124">
        <v>1200</v>
      </c>
      <c r="I193" s="125">
        <v>24</v>
      </c>
      <c r="J193" s="126"/>
      <c r="K193" s="127">
        <v>1200</v>
      </c>
      <c r="L193" s="369">
        <v>24</v>
      </c>
      <c r="M193" s="366"/>
      <c r="N193" s="127"/>
      <c r="O193" s="130"/>
      <c r="P193" s="129"/>
    </row>
    <row r="194" spans="1:18">
      <c r="A194" s="14">
        <f>Přehled!A198</f>
        <v>40100</v>
      </c>
      <c r="B194" s="7" t="str">
        <f>Přehled!B198</f>
        <v>64840425</v>
      </c>
      <c r="C194" s="89" t="str">
        <f>Přehled!C198</f>
        <v>KV</v>
      </c>
      <c r="D194" s="49" t="str">
        <f>Přehled!D198</f>
        <v>AVZO TSČ ZO LUBY p. s.</v>
      </c>
      <c r="E194" s="161">
        <v>500</v>
      </c>
      <c r="F194" s="135"/>
      <c r="G194" s="123"/>
      <c r="H194" s="127">
        <v>500</v>
      </c>
      <c r="I194" s="133"/>
      <c r="J194" s="134"/>
      <c r="K194" s="124">
        <v>500</v>
      </c>
      <c r="L194" s="367">
        <v>10</v>
      </c>
      <c r="M194" s="368"/>
      <c r="N194" s="124"/>
      <c r="O194" s="135"/>
      <c r="P194" s="123"/>
    </row>
    <row r="195" spans="1:18">
      <c r="A195" s="10">
        <f>Přehled!A199</f>
        <v>40103</v>
      </c>
      <c r="B195" s="11" t="str">
        <f>Přehled!B199</f>
        <v>18235069</v>
      </c>
      <c r="C195" s="90" t="str">
        <f>Přehled!C199</f>
        <v>KV</v>
      </c>
      <c r="D195" s="48" t="str">
        <f>Přehled!D199</f>
        <v>AVZO TSČ Františkovy Lázně p. s.</v>
      </c>
      <c r="E195" s="160">
        <v>1500</v>
      </c>
      <c r="F195" s="130"/>
      <c r="G195" s="129"/>
      <c r="H195" s="136">
        <v>1500</v>
      </c>
      <c r="I195" s="155">
        <v>30</v>
      </c>
      <c r="J195" s="157"/>
      <c r="K195" s="127">
        <v>1550</v>
      </c>
      <c r="L195" s="369">
        <v>31</v>
      </c>
      <c r="M195" s="366"/>
      <c r="N195" s="127"/>
      <c r="O195" s="130"/>
      <c r="P195" s="129"/>
    </row>
    <row r="196" spans="1:18">
      <c r="A196" s="14">
        <f>Přehled!A200</f>
        <v>40106</v>
      </c>
      <c r="B196" s="7" t="str">
        <f>Přehled!B200</f>
        <v>64840051</v>
      </c>
      <c r="C196" s="89" t="str">
        <f>Přehled!C200</f>
        <v>KV</v>
      </c>
      <c r="D196" s="49" t="str">
        <f>Přehled!D200</f>
        <v>AVZO TSČ ČR AS Mariánské Lázně</v>
      </c>
      <c r="E196" s="161">
        <v>750</v>
      </c>
      <c r="F196" s="135">
        <v>15</v>
      </c>
      <c r="G196" s="123"/>
      <c r="H196" s="124">
        <v>750</v>
      </c>
      <c r="I196" s="125">
        <v>15</v>
      </c>
      <c r="J196" s="126"/>
      <c r="K196" s="124">
        <v>750</v>
      </c>
      <c r="L196" s="367">
        <v>15</v>
      </c>
      <c r="M196" s="368"/>
      <c r="N196" s="124"/>
      <c r="O196" s="135"/>
      <c r="P196" s="123"/>
    </row>
    <row r="197" spans="1:18">
      <c r="A197" s="10">
        <f>Přehled!A201</f>
        <v>40119</v>
      </c>
      <c r="B197" s="91" t="str">
        <f>Přehled!B201</f>
        <v>70876797</v>
      </c>
      <c r="C197" s="90" t="str">
        <f>Přehled!C201</f>
        <v>KV</v>
      </c>
      <c r="D197" s="48" t="str">
        <f>Přehled!D201</f>
        <v>Základní organizace AVZO ATOM</v>
      </c>
      <c r="E197" s="160">
        <v>350</v>
      </c>
      <c r="F197" s="130"/>
      <c r="G197" s="129"/>
      <c r="H197" s="150">
        <v>350</v>
      </c>
      <c r="I197" s="151">
        <v>7</v>
      </c>
      <c r="J197" s="152"/>
      <c r="K197" s="127">
        <v>400</v>
      </c>
      <c r="L197" s="369">
        <v>8</v>
      </c>
      <c r="M197" s="366"/>
      <c r="N197" s="127"/>
      <c r="O197" s="130"/>
      <c r="P197" s="129"/>
    </row>
    <row r="198" spans="1:18">
      <c r="A198" s="14">
        <f>Přehled!A202</f>
        <v>40136</v>
      </c>
      <c r="B198" s="7" t="str">
        <f>Přehled!B202</f>
        <v>64839745</v>
      </c>
      <c r="C198" s="89" t="str">
        <f>Přehled!C202</f>
        <v>KV</v>
      </c>
      <c r="D198" s="49" t="str">
        <f>Přehled!D202</f>
        <v>Klub plastikového modelářství AVZO Cheb</v>
      </c>
      <c r="E198" s="161">
        <v>550</v>
      </c>
      <c r="F198" s="135">
        <v>11</v>
      </c>
      <c r="G198" s="123"/>
      <c r="H198" s="127">
        <v>600</v>
      </c>
      <c r="I198" s="133">
        <v>12</v>
      </c>
      <c r="J198" s="134"/>
      <c r="K198" s="124">
        <v>550</v>
      </c>
      <c r="L198" s="367">
        <v>11</v>
      </c>
      <c r="M198" s="368"/>
      <c r="N198" s="124"/>
      <c r="O198" s="135"/>
      <c r="P198" s="123"/>
    </row>
    <row r="199" spans="1:18">
      <c r="A199" s="10">
        <f>Přehled!A203</f>
        <v>40145</v>
      </c>
      <c r="B199" s="91" t="str">
        <f>Přehled!B203</f>
        <v>47722428</v>
      </c>
      <c r="C199" s="90" t="str">
        <f>Přehled!C203</f>
        <v>KV</v>
      </c>
      <c r="D199" s="48" t="str">
        <f>Přehled!D203</f>
        <v>Základní organizace AVZO Plesná</v>
      </c>
      <c r="E199" s="160">
        <v>450</v>
      </c>
      <c r="F199" s="130"/>
      <c r="G199" s="129"/>
      <c r="H199" s="127">
        <v>400</v>
      </c>
      <c r="I199" s="133"/>
      <c r="J199" s="134"/>
      <c r="K199" s="127">
        <v>400</v>
      </c>
      <c r="L199" s="369">
        <v>8</v>
      </c>
      <c r="M199" s="366"/>
      <c r="N199" s="127"/>
      <c r="O199" s="130"/>
      <c r="P199" s="129"/>
    </row>
    <row r="200" spans="1:18">
      <c r="A200" s="14">
        <f>Přehled!A204</f>
        <v>40178</v>
      </c>
      <c r="B200" s="92" t="str">
        <f>Přehled!B204</f>
        <v>01345591</v>
      </c>
      <c r="C200" s="89" t="str">
        <f>Přehled!C204</f>
        <v>KV</v>
      </c>
      <c r="D200" s="49" t="str">
        <f>Přehled!D204</f>
        <v>Sportovně střelecký klub AVZO Jáchymov</v>
      </c>
      <c r="E200" s="161">
        <v>4875</v>
      </c>
      <c r="F200" s="135"/>
      <c r="G200" s="123"/>
      <c r="H200" s="124">
        <v>4830</v>
      </c>
      <c r="I200" s="125">
        <v>96</v>
      </c>
      <c r="J200" s="126">
        <v>1</v>
      </c>
      <c r="K200" s="124">
        <v>4650</v>
      </c>
      <c r="L200" s="367"/>
      <c r="M200" s="368"/>
      <c r="N200" s="124"/>
      <c r="O200" s="135"/>
      <c r="P200" s="123"/>
    </row>
    <row r="201" spans="1:18">
      <c r="A201" s="10">
        <f>Přehled!A205</f>
        <v>40181</v>
      </c>
      <c r="B201" s="11" t="str">
        <f>Přehled!B205</f>
        <v>47721600</v>
      </c>
      <c r="C201" s="90" t="str">
        <f>Přehled!C205</f>
        <v>KV</v>
      </c>
      <c r="D201" s="48" t="str">
        <f>Přehled!D205</f>
        <v>Střelecký klub AVZO Cheb</v>
      </c>
      <c r="E201" s="160">
        <v>1520</v>
      </c>
      <c r="F201" s="130">
        <v>25</v>
      </c>
      <c r="G201" s="129">
        <v>9</v>
      </c>
      <c r="H201" s="127">
        <v>1630</v>
      </c>
      <c r="I201" s="133">
        <v>26</v>
      </c>
      <c r="J201" s="134">
        <v>11</v>
      </c>
      <c r="K201" s="127">
        <v>1630</v>
      </c>
      <c r="L201" s="369">
        <v>26</v>
      </c>
      <c r="M201" s="366">
        <v>11</v>
      </c>
      <c r="N201" s="127"/>
      <c r="O201" s="130"/>
      <c r="P201" s="129"/>
    </row>
    <row r="202" spans="1:18">
      <c r="A202" s="14">
        <f>Přehled!A206</f>
        <v>40183</v>
      </c>
      <c r="B202" s="7" t="str">
        <f>Přehled!B206</f>
        <v>68781954</v>
      </c>
      <c r="C202" s="89" t="str">
        <f>Přehled!C206</f>
        <v>KV</v>
      </c>
      <c r="D202" s="49" t="str">
        <f>Přehled!D206</f>
        <v>Základní organizace AVZO Non Multi Cheb</v>
      </c>
      <c r="E202" s="161">
        <v>250</v>
      </c>
      <c r="F202" s="135"/>
      <c r="G202" s="123"/>
      <c r="H202" s="124">
        <v>250</v>
      </c>
      <c r="I202" s="125">
        <v>5</v>
      </c>
      <c r="J202" s="126"/>
      <c r="K202" s="127">
        <v>250</v>
      </c>
      <c r="L202" s="369">
        <v>5</v>
      </c>
      <c r="M202" s="366"/>
      <c r="N202" s="124"/>
      <c r="O202" s="135"/>
      <c r="P202" s="123"/>
    </row>
    <row r="203" spans="1:18" ht="15.75" thickBot="1">
      <c r="A203" s="28">
        <f>Přehled!A207</f>
        <v>501</v>
      </c>
      <c r="B203" s="58" t="str">
        <f>Přehled!B207</f>
        <v>14705427</v>
      </c>
      <c r="C203" s="93" t="str">
        <f>Přehled!C207</f>
        <v>KV</v>
      </c>
      <c r="D203" s="79" t="str">
        <f>Přehled!D207</f>
        <v>Okresní kolegium AVZO - TSČ Cheb</v>
      </c>
      <c r="E203" s="162">
        <v>800</v>
      </c>
      <c r="F203" s="139">
        <v>16</v>
      </c>
      <c r="G203" s="141"/>
      <c r="H203" s="142">
        <v>850</v>
      </c>
      <c r="I203" s="143">
        <v>17</v>
      </c>
      <c r="J203" s="144"/>
      <c r="K203" s="142">
        <v>700</v>
      </c>
      <c r="L203" s="372">
        <v>14</v>
      </c>
      <c r="M203" s="373"/>
      <c r="N203" s="142"/>
      <c r="O203" s="139"/>
      <c r="P203" s="141"/>
    </row>
    <row r="204" spans="1:18" ht="15.75" thickTop="1">
      <c r="A204" s="18">
        <f>Přehled!A208</f>
        <v>60037</v>
      </c>
      <c r="B204" s="19" t="str">
        <f>Přehled!B208</f>
        <v>64226646</v>
      </c>
      <c r="C204" s="94" t="str">
        <f>Přehled!C208</f>
        <v>KRH</v>
      </c>
      <c r="D204" s="64" t="str">
        <f>Přehled!D208</f>
        <v>ZO AVZO TSČ ČR Častolovice</v>
      </c>
      <c r="E204" s="163">
        <v>710</v>
      </c>
      <c r="F204" s="122">
        <v>13</v>
      </c>
      <c r="G204" s="137">
        <v>2</v>
      </c>
      <c r="H204" s="136">
        <v>750</v>
      </c>
      <c r="I204" s="155">
        <v>15</v>
      </c>
      <c r="J204" s="157"/>
      <c r="K204" s="124">
        <v>700</v>
      </c>
      <c r="L204" s="367">
        <v>14</v>
      </c>
      <c r="M204" s="390"/>
      <c r="N204" s="124"/>
      <c r="O204" s="135"/>
      <c r="P204" s="154"/>
      <c r="Q204" s="168"/>
    </row>
    <row r="205" spans="1:18">
      <c r="A205" s="14">
        <f>Přehled!A209</f>
        <v>60041</v>
      </c>
      <c r="B205" s="22" t="str">
        <f>Přehled!B209</f>
        <v>62727290</v>
      </c>
      <c r="C205" s="95" t="str">
        <f>Přehled!C209</f>
        <v>KRH</v>
      </c>
      <c r="D205" s="96" t="str">
        <f>Přehled!D209</f>
        <v>AVZO Bohdašín, p. s.</v>
      </c>
      <c r="E205" s="124">
        <v>950</v>
      </c>
      <c r="F205" s="145"/>
      <c r="G205" s="153"/>
      <c r="H205" s="124">
        <v>1900</v>
      </c>
      <c r="I205" s="125"/>
      <c r="J205" s="126"/>
      <c r="K205" s="127">
        <v>1900</v>
      </c>
      <c r="L205" s="369">
        <v>38</v>
      </c>
      <c r="M205" s="366"/>
      <c r="N205" s="127"/>
      <c r="O205" s="130"/>
      <c r="P205" s="129"/>
      <c r="Q205" s="168"/>
      <c r="R205" s="168"/>
    </row>
    <row r="206" spans="1:18">
      <c r="A206" s="10">
        <f>Přehled!A210</f>
        <v>60043</v>
      </c>
      <c r="B206" s="20" t="str">
        <f>Přehled!B210</f>
        <v>15032027</v>
      </c>
      <c r="C206" s="97" t="str">
        <f>Přehled!C210</f>
        <v>KRH</v>
      </c>
      <c r="D206" s="48" t="str">
        <f>Přehled!D210</f>
        <v>AVZO Náchod p.s.</v>
      </c>
      <c r="E206" s="127">
        <v>2060</v>
      </c>
      <c r="F206" s="128">
        <v>43</v>
      </c>
      <c r="G206" s="129"/>
      <c r="H206" s="127">
        <v>2060</v>
      </c>
      <c r="I206" s="133">
        <v>41</v>
      </c>
      <c r="J206" s="134">
        <v>2</v>
      </c>
      <c r="K206" s="124">
        <v>2100</v>
      </c>
      <c r="L206" s="367"/>
      <c r="M206" s="368"/>
      <c r="N206" s="124"/>
      <c r="O206" s="135"/>
      <c r="P206" s="123"/>
      <c r="Q206" s="168"/>
      <c r="R206" s="168"/>
    </row>
    <row r="207" spans="1:18">
      <c r="A207" s="14">
        <f>Přehled!A211</f>
        <v>60077</v>
      </c>
      <c r="B207" s="22" t="str">
        <f>Přehled!B211</f>
        <v>75106698</v>
      </c>
      <c r="C207" s="95" t="str">
        <f>Přehled!C211</f>
        <v>KRH</v>
      </c>
      <c r="D207" s="49" t="str">
        <f>Přehled!D211</f>
        <v>AVZO ČR ROŠKOPOV</v>
      </c>
      <c r="E207" s="150">
        <v>1350</v>
      </c>
      <c r="F207" s="119">
        <v>27</v>
      </c>
      <c r="G207" s="123"/>
      <c r="H207" s="150">
        <v>1350</v>
      </c>
      <c r="I207" s="151">
        <v>27</v>
      </c>
      <c r="J207" s="152"/>
      <c r="K207" s="127">
        <v>1350</v>
      </c>
      <c r="L207" s="369">
        <v>27</v>
      </c>
      <c r="M207" s="366"/>
      <c r="N207" s="127"/>
      <c r="O207" s="130"/>
      <c r="P207" s="129"/>
      <c r="Q207" s="168"/>
      <c r="R207" s="168"/>
    </row>
    <row r="208" spans="1:18">
      <c r="A208" s="10">
        <f>Přehled!A212</f>
        <v>60116</v>
      </c>
      <c r="B208" s="11" t="str">
        <f>Přehled!B212</f>
        <v>46501169</v>
      </c>
      <c r="C208" s="98" t="str">
        <f>Přehled!C212</f>
        <v>KRH</v>
      </c>
      <c r="D208" s="13" t="str">
        <f>Přehled!D212</f>
        <v>AVZO Střelecký klub Hubert, p. s.</v>
      </c>
      <c r="E208" s="127">
        <v>850</v>
      </c>
      <c r="F208" s="130">
        <v>18</v>
      </c>
      <c r="G208" s="129"/>
      <c r="H208" s="127">
        <v>900</v>
      </c>
      <c r="I208" s="133"/>
      <c r="J208" s="134"/>
      <c r="K208" s="124">
        <v>1100</v>
      </c>
      <c r="L208" s="367">
        <v>22</v>
      </c>
      <c r="M208" s="368"/>
      <c r="N208" s="124"/>
      <c r="O208" s="135">
        <v>22</v>
      </c>
      <c r="P208" s="123"/>
      <c r="Q208" s="168"/>
      <c r="R208" s="168"/>
    </row>
    <row r="209" spans="1:18">
      <c r="A209" s="14">
        <f>Přehled!A213</f>
        <v>60120</v>
      </c>
      <c r="B209" s="7" t="str">
        <f>Přehled!B213</f>
        <v>75093588</v>
      </c>
      <c r="C209" s="99" t="str">
        <f>Přehled!C213</f>
        <v>KRH</v>
      </c>
      <c r="D209" s="9" t="str">
        <f>Přehled!D213</f>
        <v>AVZO TSČ ČR HOSTINNÉ p.s.</v>
      </c>
      <c r="E209" s="121">
        <v>650</v>
      </c>
      <c r="F209" s="135"/>
      <c r="G209" s="137"/>
      <c r="H209" s="127">
        <v>600</v>
      </c>
      <c r="I209" s="133"/>
      <c r="J209" s="134"/>
      <c r="K209" s="127">
        <v>600</v>
      </c>
      <c r="L209" s="369">
        <v>12</v>
      </c>
      <c r="M209" s="366"/>
      <c r="N209" s="127"/>
      <c r="O209" s="130"/>
      <c r="P209" s="129"/>
      <c r="Q209" s="168"/>
      <c r="R209" s="168"/>
    </row>
    <row r="210" spans="1:18" ht="15.75" thickBot="1">
      <c r="A210" s="28">
        <f>Přehled!A214</f>
        <v>60142</v>
      </c>
      <c r="B210" s="58" t="str">
        <f>Přehled!B214</f>
        <v>05011434</v>
      </c>
      <c r="C210" s="100" t="str">
        <f>Přehled!C214</f>
        <v>KRH</v>
      </c>
      <c r="D210" s="31" t="str">
        <f>Přehled!D214</f>
        <v>AVZO p.s. 60142 střelecký klub MEZIMĚSTÍ</v>
      </c>
      <c r="E210" s="140">
        <v>620</v>
      </c>
      <c r="F210" s="139">
        <v>10</v>
      </c>
      <c r="G210" s="141">
        <v>4</v>
      </c>
      <c r="H210" s="142">
        <v>620</v>
      </c>
      <c r="I210" s="143">
        <v>11</v>
      </c>
      <c r="J210" s="144">
        <v>3</v>
      </c>
      <c r="K210" s="142">
        <v>540</v>
      </c>
      <c r="L210" s="372">
        <v>9</v>
      </c>
      <c r="M210" s="373">
        <v>3</v>
      </c>
      <c r="N210" s="142"/>
      <c r="O210" s="139"/>
      <c r="P210" s="141"/>
      <c r="Q210" s="168"/>
      <c r="R210" s="168"/>
    </row>
    <row r="211" spans="1:18" ht="15.75" thickTop="1">
      <c r="A211" s="18">
        <f>Přehled!A215</f>
        <v>60004</v>
      </c>
      <c r="B211" s="19" t="str">
        <f>Přehled!B215</f>
        <v>13583077</v>
      </c>
      <c r="C211" s="101" t="str">
        <f>Přehled!C215</f>
        <v>PAR</v>
      </c>
      <c r="D211" s="27" t="str">
        <f>Přehled!D215</f>
        <v>AVZO TSČ ČR Chrudim p.s.</v>
      </c>
      <c r="E211" s="138">
        <v>3150</v>
      </c>
      <c r="F211" s="122">
        <v>63</v>
      </c>
      <c r="G211" s="137"/>
      <c r="H211" s="136">
        <v>3200</v>
      </c>
      <c r="I211" s="155">
        <v>64</v>
      </c>
      <c r="J211" s="157"/>
      <c r="K211" s="136">
        <v>3000</v>
      </c>
      <c r="L211" s="370">
        <v>60</v>
      </c>
      <c r="M211" s="377"/>
      <c r="N211" s="136"/>
      <c r="O211" s="122"/>
      <c r="P211" s="137"/>
      <c r="Q211" s="168"/>
      <c r="R211" s="168"/>
    </row>
    <row r="212" spans="1:18">
      <c r="A212" s="14">
        <f>Přehled!A216</f>
        <v>60017</v>
      </c>
      <c r="B212" s="7" t="str">
        <f>Přehled!B216</f>
        <v>75107490</v>
      </c>
      <c r="C212" s="102" t="str">
        <f>Přehled!C216</f>
        <v>PAR</v>
      </c>
      <c r="D212" s="9" t="str">
        <f>Přehled!D216</f>
        <v>AVZO ČR BISKUPICE, p. s.</v>
      </c>
      <c r="E212" s="121">
        <v>1400</v>
      </c>
      <c r="F212" s="135">
        <v>24</v>
      </c>
      <c r="G212" s="123">
        <v>5</v>
      </c>
      <c r="H212" s="127">
        <v>1270</v>
      </c>
      <c r="I212" s="133">
        <v>23</v>
      </c>
      <c r="J212" s="134">
        <v>4</v>
      </c>
      <c r="K212" s="124">
        <v>1270</v>
      </c>
      <c r="L212" s="367">
        <v>23</v>
      </c>
      <c r="M212" s="368">
        <v>4</v>
      </c>
      <c r="N212" s="124"/>
      <c r="O212" s="135"/>
      <c r="P212" s="123"/>
      <c r="Q212" s="168"/>
      <c r="R212" s="168"/>
    </row>
    <row r="213" spans="1:18">
      <c r="A213" s="10">
        <f>Přehled!A217</f>
        <v>60018</v>
      </c>
      <c r="B213" s="11" t="str">
        <f>Přehled!B217</f>
        <v>49328603</v>
      </c>
      <c r="C213" s="103" t="str">
        <f>Přehled!C217</f>
        <v>PAR</v>
      </c>
      <c r="D213" s="13" t="str">
        <f>Přehled!D217</f>
        <v>AVZO TSČ ČR Jevíčko</v>
      </c>
      <c r="E213" s="132">
        <v>3070</v>
      </c>
      <c r="F213" s="130">
        <v>53</v>
      </c>
      <c r="G213" s="129">
        <v>14</v>
      </c>
      <c r="H213" s="136">
        <v>3390</v>
      </c>
      <c r="I213" s="155">
        <v>60</v>
      </c>
      <c r="J213" s="157">
        <v>13</v>
      </c>
      <c r="K213" s="127">
        <v>3340</v>
      </c>
      <c r="L213" s="369">
        <v>56</v>
      </c>
      <c r="M213" s="366">
        <v>18</v>
      </c>
      <c r="N213" s="127"/>
      <c r="O213" s="130"/>
      <c r="P213" s="129"/>
      <c r="Q213" s="168"/>
      <c r="R213" s="168"/>
    </row>
    <row r="214" spans="1:18">
      <c r="A214" s="14">
        <f>Přehled!A218</f>
        <v>60022</v>
      </c>
      <c r="B214" s="7" t="str">
        <f>Přehled!B218</f>
        <v>47491426</v>
      </c>
      <c r="C214" s="102" t="str">
        <f>Přehled!C218</f>
        <v>PAR</v>
      </c>
      <c r="D214" s="9" t="str">
        <f>Přehled!D218</f>
        <v>Pobočný spolek Asociace víceúčelových základních organizací technických sportů a činností Moravská Třebová, p. s.</v>
      </c>
      <c r="E214" s="121">
        <v>3440</v>
      </c>
      <c r="F214" s="135">
        <v>44</v>
      </c>
      <c r="G214" s="123">
        <v>38</v>
      </c>
      <c r="H214" s="124">
        <v>3770</v>
      </c>
      <c r="I214" s="125">
        <v>49</v>
      </c>
      <c r="J214" s="126">
        <v>44</v>
      </c>
      <c r="K214" s="124">
        <v>3740</v>
      </c>
      <c r="L214" s="367">
        <v>52</v>
      </c>
      <c r="M214" s="368">
        <v>38</v>
      </c>
      <c r="N214" s="124"/>
      <c r="O214" s="135"/>
      <c r="P214" s="137"/>
      <c r="Q214" s="168"/>
      <c r="R214" s="168"/>
    </row>
    <row r="215" spans="1:18">
      <c r="A215" s="10">
        <f>Přehled!A219</f>
        <v>60024</v>
      </c>
      <c r="B215" s="11" t="str">
        <f>Přehled!B219</f>
        <v>63609258</v>
      </c>
      <c r="C215" s="103" t="str">
        <f>Přehled!C219</f>
        <v>PAR</v>
      </c>
      <c r="D215" s="13" t="str">
        <f>Přehled!D219</f>
        <v>Zájmový klub střeleckého sportu Vendolí, pobočný spolek Asociace víceúčelových základních organizací technických sportů a činností České republiky</v>
      </c>
      <c r="E215" s="132">
        <v>250</v>
      </c>
      <c r="F215" s="130"/>
      <c r="G215" s="129"/>
      <c r="H215" s="150">
        <v>600</v>
      </c>
      <c r="I215" s="151">
        <v>3</v>
      </c>
      <c r="J215" s="152"/>
      <c r="K215" s="127">
        <v>600</v>
      </c>
      <c r="L215" s="369">
        <v>3</v>
      </c>
      <c r="M215" s="366"/>
      <c r="N215" s="127"/>
      <c r="O215" s="130"/>
      <c r="P215" s="129"/>
      <c r="Q215" s="168"/>
      <c r="R215" s="168"/>
    </row>
    <row r="216" spans="1:18" ht="15.75" thickBot="1">
      <c r="A216" s="28">
        <f>Přehled!A220</f>
        <v>60049</v>
      </c>
      <c r="B216" s="58" t="str">
        <f>Přehled!B220</f>
        <v>62033409</v>
      </c>
      <c r="C216" s="104" t="str">
        <f>Přehled!C220</f>
        <v>PAR</v>
      </c>
      <c r="D216" s="31" t="str">
        <f>Přehled!D220</f>
        <v>AVZO POLIČKA, p. s.</v>
      </c>
      <c r="E216" s="140">
        <v>300</v>
      </c>
      <c r="F216" s="139"/>
      <c r="G216" s="141"/>
      <c r="H216" s="142">
        <v>400</v>
      </c>
      <c r="I216" s="143"/>
      <c r="J216" s="144"/>
      <c r="K216" s="142">
        <v>400</v>
      </c>
      <c r="L216" s="372">
        <v>8</v>
      </c>
      <c r="M216" s="373"/>
      <c r="N216" s="142"/>
      <c r="O216" s="139"/>
      <c r="P216" s="141"/>
      <c r="Q216" s="168"/>
      <c r="R216" s="168"/>
    </row>
    <row r="217" spans="1:18" ht="15.75" thickTop="1">
      <c r="A217" s="14">
        <f>Přehled!A222</f>
        <v>30002</v>
      </c>
      <c r="B217" s="7" t="str">
        <f>Přehled!B222</f>
        <v>69567468</v>
      </c>
      <c r="C217" s="105" t="str">
        <f>Přehled!C222</f>
        <v>JIČ</v>
      </c>
      <c r="D217" s="9" t="str">
        <f>Přehled!D222</f>
        <v>Střelecký klub AVZO Strmilov p.s.</v>
      </c>
      <c r="E217" s="121">
        <v>600</v>
      </c>
      <c r="F217" s="135">
        <v>12</v>
      </c>
      <c r="G217" s="123"/>
      <c r="H217" s="124">
        <v>550</v>
      </c>
      <c r="I217" s="125">
        <v>11</v>
      </c>
      <c r="J217" s="126"/>
      <c r="K217" s="124">
        <v>550</v>
      </c>
      <c r="L217" s="367">
        <v>11</v>
      </c>
      <c r="M217" s="368"/>
      <c r="N217" s="136"/>
      <c r="O217" s="122"/>
      <c r="P217" s="137"/>
      <c r="Q217" s="168"/>
      <c r="R217" s="168"/>
    </row>
    <row r="218" spans="1:18">
      <c r="A218" s="10">
        <f>Přehled!A223</f>
        <v>30007</v>
      </c>
      <c r="B218" s="11" t="str">
        <f>Přehled!B223</f>
        <v>60077425</v>
      </c>
      <c r="C218" s="106" t="str">
        <f>Přehled!C223</f>
        <v>JIČ</v>
      </c>
      <c r="D218" s="13" t="str">
        <f>Přehled!D223</f>
        <v>AVZO ČR Dívčice, p. s.</v>
      </c>
      <c r="E218" s="132">
        <v>500</v>
      </c>
      <c r="F218" s="130">
        <v>10</v>
      </c>
      <c r="G218" s="129"/>
      <c r="H218" s="127">
        <v>500</v>
      </c>
      <c r="I218" s="133">
        <v>10</v>
      </c>
      <c r="J218" s="134"/>
      <c r="K218" s="127">
        <v>550</v>
      </c>
      <c r="L218" s="369">
        <v>11</v>
      </c>
      <c r="M218" s="366"/>
      <c r="N218" s="124"/>
      <c r="O218" s="135"/>
      <c r="P218" s="123"/>
      <c r="Q218" s="168"/>
      <c r="R218" s="168"/>
    </row>
    <row r="219" spans="1:18">
      <c r="A219" s="14">
        <f>Přehled!A224</f>
        <v>30008</v>
      </c>
      <c r="B219" s="7" t="str">
        <f>Přehled!B224</f>
        <v>65051572</v>
      </c>
      <c r="C219" s="105" t="str">
        <f>Přehled!C224</f>
        <v>JIČ</v>
      </c>
      <c r="D219" s="9" t="str">
        <f>Přehled!D224</f>
        <v>AVZO TSČ ČR - pobočný spolek Všeteč</v>
      </c>
      <c r="E219" s="121">
        <v>950</v>
      </c>
      <c r="F219" s="135">
        <v>19</v>
      </c>
      <c r="G219" s="123"/>
      <c r="H219" s="124">
        <v>1050</v>
      </c>
      <c r="I219" s="125">
        <v>21</v>
      </c>
      <c r="J219" s="126"/>
      <c r="K219" s="124">
        <v>900</v>
      </c>
      <c r="L219" s="367">
        <v>18</v>
      </c>
      <c r="M219" s="368"/>
      <c r="N219" s="127"/>
      <c r="O219" s="130"/>
      <c r="P219" s="129"/>
      <c r="Q219" s="168"/>
      <c r="R219" s="168"/>
    </row>
    <row r="220" spans="1:18">
      <c r="A220" s="10">
        <f>Přehled!A225</f>
        <v>30011</v>
      </c>
      <c r="B220" s="11" t="str">
        <f>Přehled!B225</f>
        <v>71213902</v>
      </c>
      <c r="C220" s="106" t="str">
        <f>Přehled!C225</f>
        <v>JIČ</v>
      </c>
      <c r="D220" s="13" t="str">
        <f>Přehled!D225</f>
        <v>Asociace víceúčelových základních organizací technických sportů a činností České republiky CENTROPEN Dačice, p.s.</v>
      </c>
      <c r="E220" s="132">
        <v>1000</v>
      </c>
      <c r="F220" s="130">
        <v>9</v>
      </c>
      <c r="G220" s="129"/>
      <c r="H220" s="127">
        <v>1000</v>
      </c>
      <c r="I220" s="133">
        <v>20</v>
      </c>
      <c r="J220" s="134"/>
      <c r="K220" s="127">
        <v>850</v>
      </c>
      <c r="L220" s="369">
        <v>17</v>
      </c>
      <c r="M220" s="366"/>
      <c r="N220" s="124"/>
      <c r="O220" s="135"/>
      <c r="P220" s="123"/>
      <c r="Q220" s="168"/>
      <c r="R220" s="168"/>
    </row>
    <row r="221" spans="1:18">
      <c r="A221" s="10">
        <f>Přehled!A226</f>
        <v>30012</v>
      </c>
      <c r="B221" s="11" t="str">
        <f>Přehled!B226</f>
        <v>65051548</v>
      </c>
      <c r="C221" s="106" t="str">
        <f>Přehled!C226</f>
        <v>JIČ</v>
      </c>
      <c r="D221" s="13" t="str">
        <f>Přehled!D226</f>
        <v>Základní organizace AVZO-TSČ-ČR, Týn nad Vltavou</v>
      </c>
      <c r="E221" s="132">
        <v>1900</v>
      </c>
      <c r="F221" s="130"/>
      <c r="G221" s="129"/>
      <c r="H221" s="127">
        <v>2150</v>
      </c>
      <c r="I221" s="133"/>
      <c r="J221" s="134"/>
      <c r="K221" s="124">
        <v>2650</v>
      </c>
      <c r="L221" s="367"/>
      <c r="M221" s="371"/>
      <c r="N221" s="127"/>
      <c r="O221" s="130"/>
      <c r="P221" s="129"/>
      <c r="Q221" s="168"/>
    </row>
    <row r="222" spans="1:18">
      <c r="A222" s="14">
        <f>Přehled!A227</f>
        <v>30015</v>
      </c>
      <c r="B222" s="7" t="str">
        <f>Přehled!B227</f>
        <v>69109966</v>
      </c>
      <c r="C222" s="105" t="str">
        <f>Přehled!C227</f>
        <v>JIČ</v>
      </c>
      <c r="D222" s="9" t="str">
        <f>Přehled!D227</f>
        <v>AVZO TSČ ČR Kolence pobočný spolek</v>
      </c>
      <c r="E222" s="121">
        <v>1250</v>
      </c>
      <c r="F222" s="135"/>
      <c r="G222" s="123"/>
      <c r="H222" s="124">
        <v>1150</v>
      </c>
      <c r="I222" s="125"/>
      <c r="J222" s="126"/>
      <c r="K222" s="127">
        <v>1150</v>
      </c>
      <c r="L222" s="369">
        <v>23</v>
      </c>
      <c r="M222" s="366"/>
      <c r="N222" s="393"/>
      <c r="O222" s="122"/>
      <c r="P222" s="129"/>
    </row>
    <row r="223" spans="1:18">
      <c r="A223" s="10">
        <f>Přehled!A228</f>
        <v>30032</v>
      </c>
      <c r="B223" s="11" t="str">
        <f>Přehled!B228</f>
        <v>13503685</v>
      </c>
      <c r="C223" s="106" t="str">
        <f>Přehled!C228</f>
        <v>JIČ</v>
      </c>
      <c r="D223" s="13" t="str">
        <f>Přehled!D228</f>
        <v>AVZO TSČ ZO Žíteč, pobočný spolek</v>
      </c>
      <c r="E223" s="132">
        <v>550</v>
      </c>
      <c r="F223" s="130">
        <v>11</v>
      </c>
      <c r="G223" s="129"/>
      <c r="H223" s="127">
        <v>550</v>
      </c>
      <c r="I223" s="133">
        <v>11</v>
      </c>
      <c r="J223" s="134"/>
      <c r="K223" s="124">
        <v>550</v>
      </c>
      <c r="L223" s="367">
        <v>11</v>
      </c>
      <c r="M223" s="368"/>
      <c r="N223" s="394"/>
      <c r="O223" s="149"/>
      <c r="P223" s="153"/>
    </row>
    <row r="224" spans="1:18">
      <c r="A224" s="14">
        <f>Přehled!A229</f>
        <v>30036</v>
      </c>
      <c r="B224" s="7" t="str">
        <f>Přehled!B229</f>
        <v>71215832</v>
      </c>
      <c r="C224" s="105" t="str">
        <f>Přehled!C229</f>
        <v>JIČ</v>
      </c>
      <c r="D224" s="9" t="str">
        <f>Přehled!D229</f>
        <v>AVZO AGRODAT Jindřichův Hradec</v>
      </c>
      <c r="E224" s="121">
        <v>975</v>
      </c>
      <c r="F224" s="135">
        <v>20</v>
      </c>
      <c r="G224" s="123"/>
      <c r="H224" s="124">
        <v>975</v>
      </c>
      <c r="I224" s="125">
        <v>21</v>
      </c>
      <c r="J224" s="126"/>
      <c r="K224" s="127">
        <v>975</v>
      </c>
      <c r="L224" s="369">
        <v>21</v>
      </c>
      <c r="M224" s="366"/>
      <c r="N224" s="127"/>
      <c r="O224" s="148"/>
      <c r="P224" s="129"/>
    </row>
    <row r="225" spans="1:16">
      <c r="A225" s="10">
        <f>Přehled!A230</f>
        <v>30039</v>
      </c>
      <c r="B225" s="11" t="str">
        <f>Přehled!B230</f>
        <v>65010442</v>
      </c>
      <c r="C225" s="106" t="str">
        <f>Přehled!C230</f>
        <v>JIČ</v>
      </c>
      <c r="D225" s="13" t="str">
        <f>Přehled!D230</f>
        <v>AVZO Trhové Sviny, p. s.</v>
      </c>
      <c r="E225" s="132">
        <v>1000</v>
      </c>
      <c r="F225" s="130"/>
      <c r="G225" s="129"/>
      <c r="H225" s="127">
        <v>1000</v>
      </c>
      <c r="I225" s="133"/>
      <c r="J225" s="134"/>
      <c r="K225" s="124">
        <v>1000</v>
      </c>
      <c r="L225" s="367">
        <v>20</v>
      </c>
      <c r="M225" s="368"/>
      <c r="N225" s="124">
        <v>1000</v>
      </c>
      <c r="O225" s="149">
        <v>20</v>
      </c>
      <c r="P225" s="123"/>
    </row>
    <row r="226" spans="1:16">
      <c r="A226" s="10">
        <f>Přehled!A231</f>
        <v>30040</v>
      </c>
      <c r="B226" s="11" t="str">
        <f>Přehled!B231</f>
        <v>67171435</v>
      </c>
      <c r="C226" s="106" t="str">
        <f>Přehled!C231</f>
        <v>JIČ</v>
      </c>
      <c r="D226" s="13" t="str">
        <f>Přehled!D231</f>
        <v>ZO AVZO Nové Hrady, p. s.</v>
      </c>
      <c r="E226" s="132">
        <v>1300</v>
      </c>
      <c r="F226" s="130">
        <v>26</v>
      </c>
      <c r="G226" s="129"/>
      <c r="H226" s="136">
        <v>1300</v>
      </c>
      <c r="I226" s="155">
        <v>26</v>
      </c>
      <c r="J226" s="157"/>
      <c r="K226" s="127">
        <v>1300</v>
      </c>
      <c r="L226" s="369">
        <v>26</v>
      </c>
      <c r="M226" s="366"/>
      <c r="N226" s="127"/>
      <c r="O226" s="148"/>
      <c r="P226" s="129"/>
    </row>
    <row r="227" spans="1:16">
      <c r="A227" s="15">
        <f>Přehled!A232</f>
        <v>30041</v>
      </c>
      <c r="B227" s="11" t="str">
        <f>Přehled!B232</f>
        <v>60816236</v>
      </c>
      <c r="C227" s="106" t="str">
        <f>Přehled!C232</f>
        <v>JIČ</v>
      </c>
      <c r="D227" s="48" t="str">
        <f>Přehled!D232</f>
        <v>ASOCIACE technických sportů Nová Bystřice z.s.</v>
      </c>
      <c r="E227" s="132">
        <v>1950</v>
      </c>
      <c r="F227" s="130">
        <v>39</v>
      </c>
      <c r="G227" s="129"/>
      <c r="H227" s="136">
        <v>1900</v>
      </c>
      <c r="I227" s="155">
        <v>38</v>
      </c>
      <c r="J227" s="157"/>
      <c r="K227" s="124">
        <v>1900</v>
      </c>
      <c r="L227" s="367">
        <v>38</v>
      </c>
      <c r="M227" s="368"/>
      <c r="N227" s="124"/>
      <c r="O227" s="149"/>
      <c r="P227" s="123"/>
    </row>
    <row r="228" spans="1:16">
      <c r="A228" s="14">
        <f>Přehled!A233</f>
        <v>30050</v>
      </c>
      <c r="B228" s="7" t="str">
        <f>Přehled!B233</f>
        <v>46622934</v>
      </c>
      <c r="C228" s="105" t="str">
        <f>Přehled!C233</f>
        <v>JIČ</v>
      </c>
      <c r="D228" s="49" t="str">
        <f>Přehled!D233</f>
        <v>TSČ - automotoklub - AVZO Vyšší Brod</v>
      </c>
      <c r="E228" s="121">
        <v>450</v>
      </c>
      <c r="F228" s="135">
        <v>9</v>
      </c>
      <c r="G228" s="123"/>
      <c r="H228" s="127">
        <v>550</v>
      </c>
      <c r="I228" s="133"/>
      <c r="J228" s="134"/>
      <c r="K228" s="127">
        <v>600</v>
      </c>
      <c r="L228" s="369">
        <v>10</v>
      </c>
      <c r="M228" s="366"/>
      <c r="N228" s="127"/>
      <c r="O228" s="148"/>
      <c r="P228" s="129"/>
    </row>
    <row r="229" spans="1:16">
      <c r="A229" s="10">
        <f>Přehled!A234</f>
        <v>30060</v>
      </c>
      <c r="B229" s="11" t="str">
        <f>Přehled!B234</f>
        <v>60816651</v>
      </c>
      <c r="C229" s="106" t="str">
        <f>Přehled!C234</f>
        <v>JIČ</v>
      </c>
      <c r="D229" s="48" t="str">
        <f>Přehled!D234</f>
        <v>AVZO TSČ ZO Nežárka</v>
      </c>
      <c r="E229" s="132">
        <v>1900</v>
      </c>
      <c r="F229" s="130"/>
      <c r="G229" s="129"/>
      <c r="H229" s="136">
        <v>1950</v>
      </c>
      <c r="I229" s="155"/>
      <c r="J229" s="157"/>
      <c r="K229" s="124">
        <v>1850</v>
      </c>
      <c r="L229" s="367">
        <v>37</v>
      </c>
      <c r="M229" s="368"/>
      <c r="N229" s="124"/>
      <c r="O229" s="149"/>
      <c r="P229" s="123"/>
    </row>
    <row r="230" spans="1:16">
      <c r="A230" s="14">
        <f>Přehled!A235</f>
        <v>30072</v>
      </c>
      <c r="B230" s="7" t="str">
        <f>Přehled!B235</f>
        <v>47253312</v>
      </c>
      <c r="C230" s="105" t="str">
        <f>Přehled!C235</f>
        <v>JIČ</v>
      </c>
      <c r="D230" s="49" t="str">
        <f>Přehled!D235</f>
        <v>ZO AVZO TSČ ČR Pražák</v>
      </c>
      <c r="E230" s="121">
        <v>750</v>
      </c>
      <c r="F230" s="135">
        <v>15</v>
      </c>
      <c r="G230" s="123"/>
      <c r="H230" s="124">
        <v>800</v>
      </c>
      <c r="I230" s="125">
        <v>16</v>
      </c>
      <c r="J230" s="126"/>
      <c r="K230" s="127">
        <v>800</v>
      </c>
      <c r="L230" s="369">
        <v>16</v>
      </c>
      <c r="M230" s="366"/>
      <c r="N230" s="127"/>
      <c r="O230" s="148"/>
      <c r="P230" s="129"/>
    </row>
    <row r="231" spans="1:16">
      <c r="A231" s="10">
        <f>Přehled!A236</f>
        <v>30079</v>
      </c>
      <c r="B231" s="11" t="str">
        <f>Přehled!B236</f>
        <v>60819081</v>
      </c>
      <c r="C231" s="106" t="str">
        <f>Přehled!C236</f>
        <v>JIČ</v>
      </c>
      <c r="D231" s="48" t="str">
        <f>Přehled!D236</f>
        <v>ZO AVZO TSČČR ČR Staré Město pod Landštejnem, p. s.</v>
      </c>
      <c r="E231" s="132">
        <v>750</v>
      </c>
      <c r="F231" s="130">
        <v>12</v>
      </c>
      <c r="G231" s="129">
        <v>5</v>
      </c>
      <c r="H231" s="127">
        <v>720</v>
      </c>
      <c r="I231" s="133">
        <v>12</v>
      </c>
      <c r="J231" s="134">
        <v>4</v>
      </c>
      <c r="K231" s="124">
        <v>760</v>
      </c>
      <c r="L231" s="367">
        <v>14</v>
      </c>
      <c r="M231" s="368">
        <v>2</v>
      </c>
      <c r="N231" s="124"/>
      <c r="O231" s="149"/>
      <c r="P231" s="123"/>
    </row>
    <row r="232" spans="1:16">
      <c r="A232" s="6">
        <f>Přehled!A237</f>
        <v>30101</v>
      </c>
      <c r="B232" s="53" t="str">
        <f>Přehled!B237</f>
        <v>70969426</v>
      </c>
      <c r="C232" s="107" t="str">
        <f>Přehled!C237</f>
        <v>JIČ</v>
      </c>
      <c r="D232" s="13" t="str">
        <f>Přehled!D237</f>
        <v>PS AVZO - automotoklub Sezimovo Ústí</v>
      </c>
      <c r="E232" s="132">
        <v>1500</v>
      </c>
      <c r="F232" s="128"/>
      <c r="G232" s="129"/>
      <c r="H232" s="124">
        <v>1500</v>
      </c>
      <c r="I232" s="125"/>
      <c r="J232" s="126"/>
      <c r="K232" s="127">
        <v>1500</v>
      </c>
      <c r="L232" s="369">
        <v>30</v>
      </c>
      <c r="M232" s="366"/>
      <c r="N232" s="127"/>
      <c r="O232" s="148"/>
      <c r="P232" s="129"/>
    </row>
    <row r="233" spans="1:16">
      <c r="A233" s="6">
        <f>Přehled!A238</f>
        <v>30104</v>
      </c>
      <c r="B233" s="53" t="str">
        <f>Přehled!B238</f>
        <v>65051564</v>
      </c>
      <c r="C233" s="107" t="str">
        <f>Přehled!C238</f>
        <v>JIČ</v>
      </c>
      <c r="D233" s="49" t="str">
        <f>Přehled!D238</f>
        <v>ZO AVZO Olešnice p.s.</v>
      </c>
      <c r="E233" s="121">
        <v>500</v>
      </c>
      <c r="F233" s="145"/>
      <c r="G233" s="123"/>
      <c r="H233" s="127">
        <v>500</v>
      </c>
      <c r="I233" s="133"/>
      <c r="J233" s="134"/>
      <c r="K233" s="127">
        <v>500</v>
      </c>
      <c r="L233" s="369">
        <v>10</v>
      </c>
      <c r="M233" s="366"/>
      <c r="N233" s="124"/>
      <c r="O233" s="149"/>
      <c r="P233" s="137"/>
    </row>
    <row r="234" spans="1:16">
      <c r="A234" s="10">
        <f>Přehled!A240</f>
        <v>30113</v>
      </c>
      <c r="B234" s="11" t="str">
        <f>Přehled!B240</f>
        <v>46621954</v>
      </c>
      <c r="C234" s="106" t="str">
        <f>Přehled!C240</f>
        <v>JIČ</v>
      </c>
      <c r="D234" s="13" t="str">
        <f>Přehled!D240</f>
        <v>AVZO-TSČ-ČR ZO Malonty</v>
      </c>
      <c r="E234" s="132">
        <v>1720</v>
      </c>
      <c r="F234" s="130">
        <v>38</v>
      </c>
      <c r="G234" s="129"/>
      <c r="H234" s="127">
        <v>1650</v>
      </c>
      <c r="I234" s="133">
        <v>39</v>
      </c>
      <c r="J234" s="134"/>
      <c r="K234" s="124">
        <v>1860</v>
      </c>
      <c r="L234" s="367">
        <v>36</v>
      </c>
      <c r="M234" s="371">
        <v>2</v>
      </c>
      <c r="N234" s="127"/>
      <c r="O234" s="148"/>
      <c r="P234" s="129"/>
    </row>
    <row r="235" spans="1:16">
      <c r="A235" s="10">
        <f>Přehled!A241</f>
        <v>30119</v>
      </c>
      <c r="B235" s="11" t="str">
        <f>Přehled!B241</f>
        <v>69102945</v>
      </c>
      <c r="C235" s="106" t="str">
        <f>Přehled!C241</f>
        <v>JIČ</v>
      </c>
      <c r="D235" s="13" t="str">
        <f>Přehled!D241</f>
        <v>AVZO ZLIV p.s.</v>
      </c>
      <c r="E235" s="132"/>
      <c r="F235" s="130"/>
      <c r="G235" s="129"/>
      <c r="H235" s="127">
        <v>500</v>
      </c>
      <c r="I235" s="133"/>
      <c r="J235" s="134"/>
      <c r="K235" s="127">
        <v>500</v>
      </c>
      <c r="L235" s="369">
        <v>10</v>
      </c>
      <c r="M235" s="366"/>
      <c r="N235" s="393">
        <v>500</v>
      </c>
      <c r="O235" s="399">
        <v>10</v>
      </c>
      <c r="P235" s="137"/>
    </row>
    <row r="236" spans="1:16">
      <c r="A236" s="14">
        <f>Přehled!A242</f>
        <v>30135</v>
      </c>
      <c r="B236" s="7" t="str">
        <f>Přehled!B242</f>
        <v>01853341</v>
      </c>
      <c r="C236" s="105" t="str">
        <f>Přehled!C242</f>
        <v>JIČ</v>
      </c>
      <c r="D236" s="9" t="str">
        <f>Přehled!D242</f>
        <v>AVZO SK Chvalšiny, p. s.</v>
      </c>
      <c r="E236" s="121">
        <v>1500</v>
      </c>
      <c r="F236" s="135">
        <v>26</v>
      </c>
      <c r="G236" s="123"/>
      <c r="H236" s="124">
        <v>1450</v>
      </c>
      <c r="I236" s="125">
        <v>25</v>
      </c>
      <c r="J236" s="126"/>
      <c r="K236" s="127">
        <v>1650</v>
      </c>
      <c r="L236" s="369">
        <v>33</v>
      </c>
      <c r="M236" s="366"/>
      <c r="N236" s="394"/>
      <c r="O236" s="149"/>
      <c r="P236" s="123"/>
    </row>
    <row r="237" spans="1:16">
      <c r="A237" s="56">
        <f>Přehled!A243</f>
        <v>30186</v>
      </c>
      <c r="B237" s="57" t="str">
        <f>Přehled!B243</f>
        <v>71214003</v>
      </c>
      <c r="C237" s="106" t="str">
        <f>Přehled!C243</f>
        <v>JIČ</v>
      </c>
      <c r="D237" s="13" t="str">
        <f>Přehled!D243</f>
        <v>AVZO Dačice Střelci, p.s.</v>
      </c>
      <c r="E237" s="132">
        <v>550</v>
      </c>
      <c r="F237" s="130"/>
      <c r="G237" s="129"/>
      <c r="H237" s="127">
        <v>650</v>
      </c>
      <c r="I237" s="133"/>
      <c r="J237" s="134"/>
      <c r="K237" s="136">
        <v>650</v>
      </c>
      <c r="L237" s="370">
        <v>11</v>
      </c>
      <c r="M237" s="366"/>
      <c r="N237" s="127"/>
      <c r="O237" s="148"/>
      <c r="P237" s="129"/>
    </row>
    <row r="238" spans="1:16" ht="15.75" thickBot="1">
      <c r="A238" s="28">
        <f>Přehled!A244</f>
        <v>30188</v>
      </c>
      <c r="B238" s="58" t="str">
        <f>Přehled!B244</f>
        <v>05392021</v>
      </c>
      <c r="C238" s="108" t="str">
        <f>Přehled!C244</f>
        <v>JIČ</v>
      </c>
      <c r="D238" s="31" t="str">
        <f>Přehled!D244</f>
        <v>SSK SLAVONICE AVZO p.s.</v>
      </c>
      <c r="E238" s="140">
        <v>1460</v>
      </c>
      <c r="F238" s="139">
        <v>22</v>
      </c>
      <c r="G238" s="141">
        <v>12</v>
      </c>
      <c r="H238" s="142">
        <v>1640</v>
      </c>
      <c r="I238" s="143">
        <v>25</v>
      </c>
      <c r="J238" s="144">
        <v>12</v>
      </c>
      <c r="K238" s="142">
        <v>1550</v>
      </c>
      <c r="L238" s="372">
        <v>26</v>
      </c>
      <c r="M238" s="373"/>
      <c r="N238" s="142"/>
      <c r="O238" s="398"/>
      <c r="P238" s="141"/>
    </row>
    <row r="239" spans="1:16" ht="15.75" thickTop="1">
      <c r="A239" s="18">
        <f>Přehled!A245</f>
        <v>50023</v>
      </c>
      <c r="B239" s="19" t="str">
        <f>Přehled!B245</f>
        <v>46748563</v>
      </c>
      <c r="C239" s="109" t="str">
        <f>Přehled!C245</f>
        <v>LIB</v>
      </c>
      <c r="D239" s="27" t="str">
        <f>Přehled!D245</f>
        <v>AVZO TSČ ČR p. s. CHRASTAVA</v>
      </c>
      <c r="E239" s="138">
        <v>1670</v>
      </c>
      <c r="F239" s="122">
        <v>23</v>
      </c>
      <c r="G239" s="137">
        <v>18</v>
      </c>
      <c r="H239" s="164">
        <v>1660</v>
      </c>
      <c r="I239" s="155">
        <v>20</v>
      </c>
      <c r="J239" s="157">
        <v>23</v>
      </c>
      <c r="K239" s="136">
        <v>1860</v>
      </c>
      <c r="L239" s="370">
        <v>24</v>
      </c>
      <c r="M239" s="371">
        <v>22</v>
      </c>
      <c r="N239" s="136"/>
      <c r="O239" s="399"/>
      <c r="P239" s="137"/>
    </row>
    <row r="240" spans="1:16">
      <c r="A240" s="14">
        <f>Přehled!A246</f>
        <v>50096</v>
      </c>
      <c r="B240" s="7" t="str">
        <f>Přehled!B246</f>
        <v>46748661</v>
      </c>
      <c r="C240" s="109" t="str">
        <f>Přehled!C246</f>
        <v>LIB</v>
      </c>
      <c r="D240" s="9" t="str">
        <f>Přehled!D246</f>
        <v>ZO Asociace víceúčel. ZO tech.sportů HEJNICE, pobočný spolek</v>
      </c>
      <c r="E240" s="121">
        <v>250</v>
      </c>
      <c r="F240" s="135"/>
      <c r="G240" s="123"/>
      <c r="H240" s="165">
        <v>300</v>
      </c>
      <c r="I240" s="133">
        <v>6</v>
      </c>
      <c r="J240" s="134"/>
      <c r="K240" s="136">
        <v>300</v>
      </c>
      <c r="L240" s="370">
        <v>6</v>
      </c>
      <c r="M240" s="371"/>
      <c r="N240" s="136"/>
      <c r="O240" s="399"/>
      <c r="P240" s="137"/>
    </row>
    <row r="241" spans="1:16">
      <c r="A241" s="10">
        <f>Přehled!A247</f>
        <v>60003</v>
      </c>
      <c r="B241" s="11" t="str">
        <f>Přehled!B247</f>
        <v>49294636</v>
      </c>
      <c r="C241" s="109" t="str">
        <f>Přehled!C247</f>
        <v>LIB</v>
      </c>
      <c r="D241" s="13" t="str">
        <f>Přehled!D247</f>
        <v>Pobočný spolek AVZO TSČ 512 36 Horní Branná č.9.</v>
      </c>
      <c r="E241" s="132">
        <v>5200</v>
      </c>
      <c r="F241" s="130"/>
      <c r="G241" s="129"/>
      <c r="H241" s="164">
        <v>5410</v>
      </c>
      <c r="I241" s="155">
        <v>104</v>
      </c>
      <c r="J241" s="157">
        <v>7</v>
      </c>
      <c r="K241" s="124">
        <v>5740</v>
      </c>
      <c r="L241" s="367"/>
      <c r="M241" s="368"/>
      <c r="N241" s="393"/>
      <c r="O241" s="399"/>
      <c r="P241" s="137"/>
    </row>
    <row r="242" spans="1:16" ht="15.75" thickBot="1">
      <c r="A242" s="28">
        <f>Přehled!A248</f>
        <v>60005</v>
      </c>
      <c r="B242" s="58" t="str">
        <f>Přehled!B248</f>
        <v>49295535</v>
      </c>
      <c r="C242" s="109" t="str">
        <f>Přehled!C248</f>
        <v>LIB</v>
      </c>
      <c r="D242" s="31" t="str">
        <f>Přehled!D248</f>
        <v>AVZO TSČ ČR I.-ZO SEMILY</v>
      </c>
      <c r="E242" s="140">
        <v>2810</v>
      </c>
      <c r="F242" s="139">
        <v>49</v>
      </c>
      <c r="G242" s="141">
        <v>12</v>
      </c>
      <c r="H242" s="166">
        <v>2610</v>
      </c>
      <c r="I242" s="143">
        <v>45</v>
      </c>
      <c r="J242" s="144">
        <v>12</v>
      </c>
      <c r="K242" s="142">
        <v>2460</v>
      </c>
      <c r="L242" s="372">
        <v>44</v>
      </c>
      <c r="M242" s="373"/>
      <c r="N242" s="395"/>
      <c r="O242" s="398"/>
      <c r="P242" s="141"/>
    </row>
    <row r="243" spans="1:16" ht="15.75" thickTop="1">
      <c r="A243" s="14">
        <f>Přehled!A249</f>
        <v>10009</v>
      </c>
      <c r="B243" s="7" t="str">
        <f>Přehled!B249</f>
        <v>45247480</v>
      </c>
      <c r="C243" s="63" t="str">
        <f>Přehled!C249</f>
        <v>PHA</v>
      </c>
      <c r="D243" s="9" t="str">
        <f>Přehled!D249</f>
        <v>AVZO TSČ ČR Klub potápěčů AQIS p. s.</v>
      </c>
      <c r="E243" s="121">
        <v>200</v>
      </c>
      <c r="F243" s="135"/>
      <c r="G243" s="123"/>
      <c r="H243" s="167">
        <v>200</v>
      </c>
      <c r="I243" s="125"/>
      <c r="J243" s="126"/>
      <c r="K243" s="124">
        <v>200</v>
      </c>
      <c r="L243" s="367">
        <v>4</v>
      </c>
      <c r="M243" s="377"/>
      <c r="N243" s="136"/>
      <c r="O243" s="397"/>
      <c r="P243" s="137"/>
    </row>
    <row r="244" spans="1:16">
      <c r="A244" s="10">
        <f>Přehled!A250</f>
        <v>10010</v>
      </c>
      <c r="B244" s="11" t="str">
        <f>Přehled!B250</f>
        <v>06417256</v>
      </c>
      <c r="C244" s="63" t="str">
        <f>Přehled!C250</f>
        <v>PHA</v>
      </c>
      <c r="D244" s="13" t="str">
        <f>Přehled!D250</f>
        <v>Kynologické cvičiště DRAX-Vinoř, p. s.</v>
      </c>
      <c r="E244" s="132">
        <v>1160</v>
      </c>
      <c r="F244" s="130">
        <v>16</v>
      </c>
      <c r="G244" s="129" t="s">
        <v>220</v>
      </c>
      <c r="H244" s="165">
        <v>1020</v>
      </c>
      <c r="I244" s="133">
        <v>18</v>
      </c>
      <c r="J244" s="134">
        <v>4</v>
      </c>
      <c r="K244" s="127"/>
      <c r="L244" s="369"/>
      <c r="M244" s="366"/>
      <c r="N244" s="383"/>
      <c r="O244" s="128"/>
      <c r="P244" s="129"/>
    </row>
    <row r="245" spans="1:16" ht="15.75" thickBot="1">
      <c r="A245" s="28">
        <f>Přehled!A251</f>
        <v>10045</v>
      </c>
      <c r="B245" s="58" t="str">
        <f>Přehled!B251</f>
        <v>15268772</v>
      </c>
      <c r="C245" s="63" t="str">
        <f>Přehled!C251</f>
        <v>PHA</v>
      </c>
      <c r="D245" s="31" t="str">
        <f>Přehled!D251</f>
        <v>AVZO - TSČ - ČR ZO KHKD KLUB HISTORIE KOLEJOVÉ DOPRAVY, pobočný spolek, p.s.</v>
      </c>
      <c r="E245" s="140">
        <v>300</v>
      </c>
      <c r="F245" s="139">
        <v>6</v>
      </c>
      <c r="G245" s="141"/>
      <c r="H245" s="166">
        <v>300</v>
      </c>
      <c r="I245" s="143">
        <v>6</v>
      </c>
      <c r="J245" s="143"/>
      <c r="K245" s="140">
        <v>300</v>
      </c>
      <c r="L245" s="372">
        <v>6</v>
      </c>
      <c r="M245" s="373"/>
      <c r="N245" s="395"/>
      <c r="O245" s="396"/>
      <c r="P245" s="141"/>
    </row>
    <row r="246" spans="1:16" ht="15.75" thickTop="1">
      <c r="A246" s="33"/>
      <c r="B246" s="169"/>
      <c r="C246" s="169"/>
      <c r="D246" s="169"/>
    </row>
    <row r="247" spans="1:16">
      <c r="A247" s="169"/>
      <c r="B247" s="169"/>
      <c r="C247" s="169"/>
      <c r="D247" s="169"/>
    </row>
    <row r="248" spans="1:16">
      <c r="A248" s="169"/>
      <c r="B248" s="169"/>
      <c r="C248" s="169"/>
      <c r="D248" s="169"/>
      <c r="M248" s="388"/>
    </row>
    <row r="249" spans="1:16">
      <c r="A249" s="169"/>
      <c r="B249" s="169"/>
      <c r="C249" s="169"/>
      <c r="D249" s="169"/>
      <c r="L249" s="388"/>
    </row>
    <row r="250" spans="1:16">
      <c r="A250" s="169"/>
      <c r="B250" s="169"/>
      <c r="C250" s="169"/>
      <c r="D250" s="169"/>
    </row>
    <row r="251" spans="1:16">
      <c r="A251" s="169"/>
      <c r="B251" s="169"/>
      <c r="C251" s="169"/>
      <c r="D251" s="169"/>
    </row>
    <row r="252" spans="1:16">
      <c r="A252" s="169"/>
      <c r="B252" s="169"/>
      <c r="C252" s="169"/>
      <c r="D252" s="169"/>
    </row>
    <row r="253" spans="1:16">
      <c r="A253" s="169"/>
      <c r="B253" s="169"/>
      <c r="C253" s="169"/>
      <c r="D253" s="169"/>
    </row>
    <row r="254" spans="1:16">
      <c r="A254" s="170"/>
      <c r="B254" s="171"/>
      <c r="C254" s="171"/>
      <c r="D254" s="171"/>
    </row>
    <row r="255" spans="1:16">
      <c r="A255" s="172"/>
      <c r="B255" s="173"/>
      <c r="C255" s="174"/>
      <c r="D255" s="174"/>
    </row>
    <row r="256" spans="1:16">
      <c r="D256" s="169"/>
    </row>
    <row r="257" spans="4:4">
      <c r="D257" s="169"/>
    </row>
  </sheetData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8"/>
  <sheetViews>
    <sheetView workbookViewId="0">
      <selection activeCell="C19" sqref="C19"/>
    </sheetView>
  </sheetViews>
  <sheetFormatPr defaultRowHeight="15"/>
  <cols>
    <col min="1" max="1" width="15.7109375" bestFit="1" customWidth="1"/>
    <col min="2" max="4" width="19.140625" bestFit="1" customWidth="1"/>
  </cols>
  <sheetData>
    <row r="3" spans="1:4">
      <c r="A3" s="351" t="s">
        <v>1809</v>
      </c>
      <c r="B3" t="s">
        <v>702</v>
      </c>
      <c r="C3" t="s">
        <v>703</v>
      </c>
      <c r="D3" t="s">
        <v>707</v>
      </c>
    </row>
    <row r="4" spans="1:4">
      <c r="A4" s="352" t="s">
        <v>188</v>
      </c>
      <c r="B4" s="3">
        <v>23055</v>
      </c>
      <c r="C4" s="3">
        <v>24035</v>
      </c>
      <c r="D4" s="3">
        <v>21145</v>
      </c>
    </row>
    <row r="5" spans="1:4">
      <c r="A5" s="352" t="s">
        <v>56</v>
      </c>
      <c r="B5" s="3">
        <v>37025</v>
      </c>
      <c r="C5" s="3">
        <v>36600</v>
      </c>
      <c r="D5" s="3">
        <v>36180</v>
      </c>
    </row>
    <row r="6" spans="1:4">
      <c r="A6" s="352" t="s">
        <v>173</v>
      </c>
      <c r="B6" s="3">
        <v>7190</v>
      </c>
      <c r="C6" s="3">
        <v>8180</v>
      </c>
      <c r="D6" s="3">
        <v>8290</v>
      </c>
    </row>
    <row r="7" spans="1:4">
      <c r="A7" s="352" t="s">
        <v>165</v>
      </c>
      <c r="B7" s="3">
        <v>19535</v>
      </c>
      <c r="C7" s="3">
        <v>16650</v>
      </c>
      <c r="D7" s="3">
        <v>15820</v>
      </c>
    </row>
    <row r="8" spans="1:4">
      <c r="A8" s="352" t="s">
        <v>211</v>
      </c>
      <c r="B8" s="3">
        <v>9930</v>
      </c>
      <c r="C8" s="3">
        <v>9980</v>
      </c>
      <c r="D8" s="3">
        <v>10060</v>
      </c>
    </row>
    <row r="9" spans="1:4">
      <c r="A9" s="352" t="s">
        <v>3</v>
      </c>
      <c r="B9" s="3">
        <v>45038</v>
      </c>
      <c r="C9" s="3">
        <v>39740</v>
      </c>
      <c r="D9" s="3">
        <v>34290</v>
      </c>
    </row>
    <row r="10" spans="1:4">
      <c r="A10" s="352" t="s">
        <v>28</v>
      </c>
      <c r="B10" s="3">
        <v>37350</v>
      </c>
      <c r="C10" s="3">
        <v>34930</v>
      </c>
      <c r="D10" s="3">
        <v>31390</v>
      </c>
    </row>
    <row r="11" spans="1:4">
      <c r="A11" s="352" t="s">
        <v>180</v>
      </c>
      <c r="B11" s="3">
        <v>12310</v>
      </c>
      <c r="C11" s="3">
        <v>13030</v>
      </c>
      <c r="D11" s="3">
        <v>11750</v>
      </c>
    </row>
    <row r="12" spans="1:4">
      <c r="A12" s="352" t="s">
        <v>216</v>
      </c>
      <c r="B12" s="3">
        <v>1660</v>
      </c>
      <c r="C12" s="3">
        <v>1520</v>
      </c>
      <c r="D12" s="3">
        <v>500</v>
      </c>
    </row>
    <row r="13" spans="1:4">
      <c r="A13" s="352" t="s">
        <v>115</v>
      </c>
      <c r="B13" s="3">
        <v>28820</v>
      </c>
      <c r="C13" s="3">
        <v>26740</v>
      </c>
      <c r="D13" s="3">
        <v>24025</v>
      </c>
    </row>
    <row r="14" spans="1:4">
      <c r="A14" s="352" t="s">
        <v>140</v>
      </c>
      <c r="B14" s="3">
        <v>30030</v>
      </c>
      <c r="C14" s="3">
        <v>32380</v>
      </c>
      <c r="D14" s="3">
        <v>32990</v>
      </c>
    </row>
    <row r="15" spans="1:4">
      <c r="A15" s="352" t="s">
        <v>154</v>
      </c>
      <c r="B15" s="3">
        <v>21480</v>
      </c>
      <c r="C15" s="3">
        <v>21350</v>
      </c>
      <c r="D15" s="3">
        <v>18800</v>
      </c>
    </row>
    <row r="16" spans="1:4">
      <c r="A16" s="352" t="s">
        <v>98</v>
      </c>
      <c r="B16" s="3">
        <v>23030</v>
      </c>
      <c r="C16" s="3">
        <v>22840</v>
      </c>
      <c r="D16" s="3">
        <v>19890</v>
      </c>
    </row>
    <row r="17" spans="1:4">
      <c r="A17" s="352" t="s">
        <v>78</v>
      </c>
      <c r="B17" s="3">
        <v>20610</v>
      </c>
      <c r="C17" s="3">
        <v>20850</v>
      </c>
      <c r="D17" s="3">
        <v>20420</v>
      </c>
    </row>
    <row r="18" spans="1:4">
      <c r="A18" s="352" t="s">
        <v>701</v>
      </c>
      <c r="B18" s="3">
        <v>317063</v>
      </c>
      <c r="C18" s="3">
        <v>308825</v>
      </c>
      <c r="D18" s="3">
        <v>285550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8"/>
  <sheetViews>
    <sheetView workbookViewId="0">
      <selection activeCell="D12" sqref="D12"/>
    </sheetView>
  </sheetViews>
  <sheetFormatPr defaultRowHeight="15"/>
  <cols>
    <col min="1" max="1" width="15.7109375" bestFit="1" customWidth="1"/>
    <col min="2" max="2" width="18.28515625" bestFit="1" customWidth="1"/>
    <col min="3" max="3" width="17.42578125" bestFit="1" customWidth="1"/>
    <col min="4" max="4" width="18.28515625" bestFit="1" customWidth="1"/>
    <col min="5" max="5" width="17.42578125" bestFit="1" customWidth="1"/>
    <col min="6" max="6" width="18.28515625" bestFit="1" customWidth="1"/>
    <col min="7" max="7" width="18.42578125" bestFit="1" customWidth="1"/>
  </cols>
  <sheetData>
    <row r="3" spans="1:7">
      <c r="A3" s="351" t="s">
        <v>1809</v>
      </c>
      <c r="B3" t="s">
        <v>1810</v>
      </c>
      <c r="C3" t="s">
        <v>1812</v>
      </c>
      <c r="D3" t="s">
        <v>1811</v>
      </c>
      <c r="E3" t="s">
        <v>1813</v>
      </c>
      <c r="F3" t="s">
        <v>1814</v>
      </c>
      <c r="G3" t="s">
        <v>1815</v>
      </c>
    </row>
    <row r="4" spans="1:7">
      <c r="A4" s="352" t="s">
        <v>188</v>
      </c>
      <c r="B4" s="3">
        <v>268</v>
      </c>
      <c r="C4" s="3">
        <v>2</v>
      </c>
      <c r="D4" s="3">
        <v>275</v>
      </c>
      <c r="E4" s="3">
        <v>2</v>
      </c>
      <c r="F4" s="3">
        <v>215</v>
      </c>
      <c r="G4" s="3">
        <v>4</v>
      </c>
    </row>
    <row r="5" spans="1:7">
      <c r="A5" s="352" t="s">
        <v>56</v>
      </c>
      <c r="B5" s="3">
        <v>292</v>
      </c>
      <c r="C5" s="3">
        <v>3</v>
      </c>
      <c r="D5" s="3">
        <v>636</v>
      </c>
      <c r="E5" s="3">
        <v>7</v>
      </c>
      <c r="F5" s="3">
        <v>366</v>
      </c>
      <c r="G5" s="3">
        <v>24</v>
      </c>
    </row>
    <row r="6" spans="1:7">
      <c r="A6" s="352" t="s">
        <v>173</v>
      </c>
      <c r="B6" s="3">
        <v>111</v>
      </c>
      <c r="C6" s="3">
        <v>2</v>
      </c>
      <c r="D6" s="3">
        <v>94</v>
      </c>
      <c r="E6" s="3">
        <v>2</v>
      </c>
      <c r="F6" s="3">
        <v>72</v>
      </c>
      <c r="G6" s="3">
        <v>3</v>
      </c>
    </row>
    <row r="7" spans="1:7">
      <c r="A7" s="352" t="s">
        <v>165</v>
      </c>
      <c r="B7" s="3">
        <v>221</v>
      </c>
      <c r="C7" s="3">
        <v>2</v>
      </c>
      <c r="D7" s="3">
        <v>303</v>
      </c>
      <c r="E7" s="3">
        <v>3</v>
      </c>
      <c r="F7" s="3">
        <v>141</v>
      </c>
      <c r="G7" s="3">
        <v>11</v>
      </c>
    </row>
    <row r="8" spans="1:7">
      <c r="A8" s="352" t="s">
        <v>211</v>
      </c>
      <c r="B8" s="3">
        <v>72</v>
      </c>
      <c r="C8" s="3">
        <v>2</v>
      </c>
      <c r="D8" s="3">
        <v>175</v>
      </c>
      <c r="E8" s="3">
        <v>3</v>
      </c>
      <c r="F8" s="3">
        <v>68</v>
      </c>
      <c r="G8" s="3">
        <v>22</v>
      </c>
    </row>
    <row r="9" spans="1:7">
      <c r="A9" s="352" t="s">
        <v>3</v>
      </c>
      <c r="B9" s="3">
        <v>707</v>
      </c>
      <c r="C9" s="3">
        <v>9</v>
      </c>
      <c r="D9" s="3">
        <v>611</v>
      </c>
      <c r="E9" s="3">
        <v>11</v>
      </c>
      <c r="F9" s="3">
        <v>503</v>
      </c>
      <c r="G9" s="3">
        <v>45</v>
      </c>
    </row>
    <row r="10" spans="1:7">
      <c r="A10" s="352" t="s">
        <v>28</v>
      </c>
      <c r="B10" s="3">
        <v>524</v>
      </c>
      <c r="C10" s="3">
        <v>5</v>
      </c>
      <c r="D10" s="3">
        <v>640</v>
      </c>
      <c r="E10" s="3">
        <v>8</v>
      </c>
      <c r="F10" s="3">
        <v>262</v>
      </c>
      <c r="G10" s="3">
        <v>15</v>
      </c>
    </row>
    <row r="11" spans="1:7">
      <c r="A11" s="352" t="s">
        <v>180</v>
      </c>
      <c r="B11" s="3">
        <v>198</v>
      </c>
      <c r="C11" s="3">
        <v>3</v>
      </c>
      <c r="D11" s="3">
        <v>199</v>
      </c>
      <c r="E11" s="3">
        <v>3</v>
      </c>
      <c r="F11" s="3">
        <v>176</v>
      </c>
      <c r="G11" s="3">
        <v>56</v>
      </c>
    </row>
    <row r="12" spans="1:7">
      <c r="A12" s="352" t="s">
        <v>216</v>
      </c>
      <c r="B12" s="3">
        <v>22</v>
      </c>
      <c r="C12" s="3">
        <v>1</v>
      </c>
      <c r="D12" s="3">
        <v>24</v>
      </c>
      <c r="E12" s="3">
        <v>1</v>
      </c>
      <c r="F12" s="3">
        <v>6</v>
      </c>
      <c r="G12" s="3"/>
    </row>
    <row r="13" spans="1:7">
      <c r="A13" s="352" t="s">
        <v>115</v>
      </c>
      <c r="B13" s="3">
        <v>308</v>
      </c>
      <c r="C13" s="3">
        <v>4</v>
      </c>
      <c r="D13" s="3">
        <v>279</v>
      </c>
      <c r="E13" s="3">
        <v>5</v>
      </c>
      <c r="F13" s="3">
        <v>171</v>
      </c>
      <c r="G13" s="3">
        <v>43</v>
      </c>
    </row>
    <row r="14" spans="1:7">
      <c r="A14" s="352" t="s">
        <v>140</v>
      </c>
      <c r="B14" s="3">
        <v>470</v>
      </c>
      <c r="C14" s="3">
        <v>4</v>
      </c>
      <c r="D14" s="3">
        <v>583</v>
      </c>
      <c r="E14" s="3">
        <v>7</v>
      </c>
      <c r="F14" s="3">
        <v>503</v>
      </c>
      <c r="G14" s="3">
        <v>114</v>
      </c>
    </row>
    <row r="15" spans="1:7">
      <c r="A15" s="352" t="s">
        <v>154</v>
      </c>
      <c r="B15" s="3">
        <v>339</v>
      </c>
      <c r="C15" s="3">
        <v>5</v>
      </c>
      <c r="D15" s="3">
        <v>384</v>
      </c>
      <c r="E15" s="3">
        <v>7</v>
      </c>
      <c r="F15" s="3">
        <v>167</v>
      </c>
      <c r="G15" s="3">
        <v>32</v>
      </c>
    </row>
    <row r="16" spans="1:7">
      <c r="A16" s="352" t="s">
        <v>98</v>
      </c>
      <c r="B16" s="3">
        <v>342</v>
      </c>
      <c r="C16" s="3">
        <v>5</v>
      </c>
      <c r="D16" s="3">
        <v>383</v>
      </c>
      <c r="E16" s="3">
        <v>5</v>
      </c>
      <c r="F16" s="3">
        <v>291</v>
      </c>
      <c r="G16" s="3">
        <v>32</v>
      </c>
    </row>
    <row r="17" spans="1:7">
      <c r="A17" s="352" t="s">
        <v>78</v>
      </c>
      <c r="B17" s="3">
        <v>363</v>
      </c>
      <c r="C17" s="3">
        <v>3</v>
      </c>
      <c r="D17" s="3">
        <v>411</v>
      </c>
      <c r="E17" s="3">
        <v>2</v>
      </c>
      <c r="F17" s="3">
        <v>404</v>
      </c>
      <c r="G17" s="3">
        <v>9</v>
      </c>
    </row>
    <row r="18" spans="1:7">
      <c r="A18" s="352" t="s">
        <v>701</v>
      </c>
      <c r="B18" s="3">
        <v>4237</v>
      </c>
      <c r="C18" s="3">
        <v>50</v>
      </c>
      <c r="D18" s="3">
        <v>4997</v>
      </c>
      <c r="E18" s="3">
        <v>66</v>
      </c>
      <c r="F18" s="3">
        <v>3345</v>
      </c>
      <c r="G18" s="3">
        <v>410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4"/>
  <sheetViews>
    <sheetView topLeftCell="A25" workbookViewId="0">
      <selection activeCell="A245" sqref="A245"/>
    </sheetView>
  </sheetViews>
  <sheetFormatPr defaultRowHeight="15"/>
  <cols>
    <col min="1" max="1" width="8.42578125" customWidth="1"/>
    <col min="2" max="2" width="8.85546875" customWidth="1"/>
    <col min="3" max="3" width="5.85546875" customWidth="1"/>
    <col min="4" max="4" width="52.42578125" customWidth="1"/>
    <col min="5" max="5" width="9.5703125" customWidth="1"/>
    <col min="6" max="6" width="11.85546875" customWidth="1"/>
  </cols>
  <sheetData>
    <row r="1" spans="1:6">
      <c r="A1" s="204" t="s">
        <v>0</v>
      </c>
      <c r="B1" s="205" t="s">
        <v>227</v>
      </c>
      <c r="C1" s="204" t="s">
        <v>2</v>
      </c>
      <c r="D1" s="204" t="s">
        <v>1</v>
      </c>
      <c r="E1" s="204" t="s">
        <v>681</v>
      </c>
      <c r="F1" s="204" t="s">
        <v>681</v>
      </c>
    </row>
    <row r="2" spans="1:6">
      <c r="A2" s="206">
        <v>80013</v>
      </c>
      <c r="B2" s="207" t="s">
        <v>235</v>
      </c>
      <c r="C2" s="208" t="s">
        <v>3</v>
      </c>
      <c r="D2" s="209" t="s">
        <v>4</v>
      </c>
      <c r="E2" s="2" t="str">
        <f t="shared" ref="E2:E65" si="0">HYPERLINK(CONCATENATE("https://or.justice.cz/ias/ui/rejstrik-$firma?ico=",B2),"Rejstřík")</f>
        <v>Rejstřík</v>
      </c>
      <c r="F2" s="2" t="str">
        <f>HYPERLINK(CONCATENATE("https://wwwinfo.mfcr.cz/cgi-bin/ares/darv_std.cgi?ico=",B2,"&amp;xml=1"),"Rejstřík-XML")</f>
        <v>Rejstřík-XML</v>
      </c>
    </row>
    <row r="3" spans="1:6">
      <c r="A3" s="210">
        <v>80016</v>
      </c>
      <c r="B3" s="211" t="s">
        <v>263</v>
      </c>
      <c r="C3" s="212" t="s">
        <v>3</v>
      </c>
      <c r="D3" s="213" t="s">
        <v>5</v>
      </c>
      <c r="E3" s="2" t="str">
        <f t="shared" si="0"/>
        <v>Rejstřík</v>
      </c>
      <c r="F3" s="2" t="str">
        <f t="shared" ref="F3:F66" si="1">HYPERLINK(CONCATENATE("https://wwwinfo.mfcr.cz/cgi-bin/ares/darv_std.cgi?ico=",B3,"&amp;xml=1"),"Rejstřík-XML")</f>
        <v>Rejstřík-XML</v>
      </c>
    </row>
    <row r="4" spans="1:6">
      <c r="A4" s="214">
        <v>80018</v>
      </c>
      <c r="B4" s="207" t="s">
        <v>365</v>
      </c>
      <c r="C4" s="208" t="s">
        <v>3</v>
      </c>
      <c r="D4" s="209" t="s">
        <v>833</v>
      </c>
      <c r="E4" s="2" t="str">
        <f t="shared" si="0"/>
        <v>Rejstřík</v>
      </c>
      <c r="F4" s="2" t="str">
        <f t="shared" si="1"/>
        <v>Rejstřík-XML</v>
      </c>
    </row>
    <row r="5" spans="1:6">
      <c r="A5" s="210">
        <v>80021</v>
      </c>
      <c r="B5" s="211" t="s">
        <v>349</v>
      </c>
      <c r="C5" s="212" t="s">
        <v>3</v>
      </c>
      <c r="D5" s="213" t="s">
        <v>6</v>
      </c>
      <c r="E5" s="2" t="str">
        <f t="shared" si="0"/>
        <v>Rejstřík</v>
      </c>
      <c r="F5" s="2" t="str">
        <f t="shared" si="1"/>
        <v>Rejstřík-XML</v>
      </c>
    </row>
    <row r="6" spans="1:6">
      <c r="A6" s="210">
        <v>80022</v>
      </c>
      <c r="B6" s="211" t="s">
        <v>414</v>
      </c>
      <c r="C6" s="212" t="s">
        <v>3</v>
      </c>
      <c r="D6" s="213" t="s">
        <v>10</v>
      </c>
      <c r="E6" s="2" t="str">
        <f t="shared" si="0"/>
        <v>Rejstřík</v>
      </c>
      <c r="F6" s="2" t="str">
        <f t="shared" si="1"/>
        <v>Rejstřík-XML</v>
      </c>
    </row>
    <row r="7" spans="1:6">
      <c r="A7" s="214">
        <v>80025</v>
      </c>
      <c r="B7" s="207" t="s">
        <v>341</v>
      </c>
      <c r="C7" s="208" t="s">
        <v>3</v>
      </c>
      <c r="D7" s="209" t="s">
        <v>7</v>
      </c>
      <c r="E7" s="2" t="str">
        <f t="shared" si="0"/>
        <v>Rejstřík</v>
      </c>
      <c r="F7" s="2" t="str">
        <f t="shared" si="1"/>
        <v>Rejstřík-XML</v>
      </c>
    </row>
    <row r="8" spans="1:6">
      <c r="A8" s="210">
        <v>80031</v>
      </c>
      <c r="B8" s="211" t="s">
        <v>239</v>
      </c>
      <c r="C8" s="212" t="s">
        <v>3</v>
      </c>
      <c r="D8" s="213" t="s">
        <v>8</v>
      </c>
      <c r="E8" s="2" t="str">
        <f t="shared" si="0"/>
        <v>Rejstřík</v>
      </c>
      <c r="F8" s="2" t="str">
        <f t="shared" si="1"/>
        <v>Rejstřík-XML</v>
      </c>
    </row>
    <row r="9" spans="1:6">
      <c r="A9" s="210">
        <v>80032</v>
      </c>
      <c r="B9" s="211" t="s">
        <v>398</v>
      </c>
      <c r="C9" s="212" t="s">
        <v>3</v>
      </c>
      <c r="D9" s="213" t="s">
        <v>11</v>
      </c>
      <c r="E9" s="2" t="str">
        <f t="shared" si="0"/>
        <v>Rejstřík</v>
      </c>
      <c r="F9" s="2" t="str">
        <f t="shared" si="1"/>
        <v>Rejstřík-XML</v>
      </c>
    </row>
    <row r="10" spans="1:6">
      <c r="A10" s="214">
        <v>80034</v>
      </c>
      <c r="B10" s="207" t="s">
        <v>247</v>
      </c>
      <c r="C10" s="208" t="s">
        <v>3</v>
      </c>
      <c r="D10" s="209" t="s">
        <v>9</v>
      </c>
      <c r="E10" s="2" t="str">
        <f t="shared" si="0"/>
        <v>Rejstřík</v>
      </c>
      <c r="F10" s="2" t="str">
        <f t="shared" si="1"/>
        <v>Rejstřík-XML</v>
      </c>
    </row>
    <row r="11" spans="1:6">
      <c r="A11" s="213">
        <v>80043</v>
      </c>
      <c r="B11" s="211" t="s">
        <v>415</v>
      </c>
      <c r="C11" s="212" t="s">
        <v>3</v>
      </c>
      <c r="D11" s="213" t="s">
        <v>12</v>
      </c>
      <c r="E11" s="2" t="str">
        <f t="shared" si="0"/>
        <v>Rejstřík</v>
      </c>
      <c r="F11" s="2" t="str">
        <f t="shared" si="1"/>
        <v>Rejstřík-XML</v>
      </c>
    </row>
    <row r="12" spans="1:6">
      <c r="A12" s="215">
        <v>80047</v>
      </c>
      <c r="B12" s="216" t="s">
        <v>646</v>
      </c>
      <c r="C12" s="208" t="s">
        <v>3</v>
      </c>
      <c r="D12" s="209" t="s">
        <v>13</v>
      </c>
      <c r="E12" s="2" t="str">
        <f t="shared" si="0"/>
        <v>Rejstřík</v>
      </c>
      <c r="F12" s="2" t="str">
        <f t="shared" si="1"/>
        <v>Rejstřík-XML</v>
      </c>
    </row>
    <row r="13" spans="1:6">
      <c r="A13" s="210">
        <v>80058</v>
      </c>
      <c r="B13" s="211" t="s">
        <v>326</v>
      </c>
      <c r="C13" s="212" t="s">
        <v>3</v>
      </c>
      <c r="D13" s="213" t="s">
        <v>14</v>
      </c>
      <c r="E13" s="2" t="str">
        <f t="shared" si="0"/>
        <v>Rejstřík</v>
      </c>
      <c r="F13" s="2" t="str">
        <f t="shared" si="1"/>
        <v>Rejstřík-XML</v>
      </c>
    </row>
    <row r="14" spans="1:6">
      <c r="A14" s="214">
        <v>80059</v>
      </c>
      <c r="B14" s="207" t="s">
        <v>390</v>
      </c>
      <c r="C14" s="208" t="s">
        <v>3</v>
      </c>
      <c r="D14" s="209" t="s">
        <v>15</v>
      </c>
      <c r="E14" s="2" t="str">
        <f t="shared" si="0"/>
        <v>Rejstřík</v>
      </c>
      <c r="F14" s="2" t="str">
        <f t="shared" si="1"/>
        <v>Rejstřík-XML</v>
      </c>
    </row>
    <row r="15" spans="1:6">
      <c r="A15" s="210">
        <v>80063</v>
      </c>
      <c r="B15" s="211" t="s">
        <v>331</v>
      </c>
      <c r="C15" s="212" t="s">
        <v>3</v>
      </c>
      <c r="D15" s="213" t="s">
        <v>34</v>
      </c>
      <c r="E15" s="2" t="str">
        <f t="shared" si="0"/>
        <v>Rejstřík</v>
      </c>
      <c r="F15" s="2" t="str">
        <f t="shared" si="1"/>
        <v>Rejstřík-XML</v>
      </c>
    </row>
    <row r="16" spans="1:6">
      <c r="A16" s="210">
        <v>80070</v>
      </c>
      <c r="B16" s="211" t="s">
        <v>274</v>
      </c>
      <c r="C16" s="212" t="s">
        <v>3</v>
      </c>
      <c r="D16" s="213" t="s">
        <v>27</v>
      </c>
      <c r="E16" s="2" t="str">
        <f t="shared" si="0"/>
        <v>Rejstřík</v>
      </c>
      <c r="F16" s="2" t="str">
        <f t="shared" si="1"/>
        <v>Rejstřík-XML</v>
      </c>
    </row>
    <row r="17" spans="1:6">
      <c r="A17" s="214">
        <v>80077</v>
      </c>
      <c r="B17" s="207" t="s">
        <v>434</v>
      </c>
      <c r="C17" s="208" t="s">
        <v>3</v>
      </c>
      <c r="D17" s="209" t="s">
        <v>16</v>
      </c>
      <c r="E17" s="2" t="str">
        <f t="shared" si="0"/>
        <v>Rejstřík</v>
      </c>
      <c r="F17" s="2" t="str">
        <f t="shared" si="1"/>
        <v>Rejstřík-XML</v>
      </c>
    </row>
    <row r="18" spans="1:6">
      <c r="A18" s="210">
        <v>80078</v>
      </c>
      <c r="B18" s="211" t="s">
        <v>435</v>
      </c>
      <c r="C18" s="212" t="s">
        <v>3</v>
      </c>
      <c r="D18" s="213" t="s">
        <v>17</v>
      </c>
      <c r="E18" s="2" t="str">
        <f t="shared" si="0"/>
        <v>Rejstřík</v>
      </c>
      <c r="F18" s="2" t="str">
        <f t="shared" si="1"/>
        <v>Rejstřík-XML</v>
      </c>
    </row>
    <row r="19" spans="1:6">
      <c r="A19" s="214">
        <v>80088</v>
      </c>
      <c r="B19" s="207" t="s">
        <v>433</v>
      </c>
      <c r="C19" s="208" t="s">
        <v>3</v>
      </c>
      <c r="D19" s="209" t="s">
        <v>18</v>
      </c>
      <c r="E19" s="2" t="str">
        <f t="shared" si="0"/>
        <v>Rejstřík</v>
      </c>
      <c r="F19" s="2" t="str">
        <f t="shared" si="1"/>
        <v>Rejstřík-XML</v>
      </c>
    </row>
    <row r="20" spans="1:6">
      <c r="A20" s="210">
        <v>80099</v>
      </c>
      <c r="B20" s="211" t="s">
        <v>408</v>
      </c>
      <c r="C20" s="212" t="s">
        <v>3</v>
      </c>
      <c r="D20" s="213" t="s">
        <v>19</v>
      </c>
      <c r="E20" s="2" t="str">
        <f t="shared" si="0"/>
        <v>Rejstřík</v>
      </c>
      <c r="F20" s="2" t="str">
        <f t="shared" si="1"/>
        <v>Rejstřík-XML</v>
      </c>
    </row>
    <row r="21" spans="1:6">
      <c r="A21" s="214">
        <v>80110</v>
      </c>
      <c r="B21" s="207" t="s">
        <v>350</v>
      </c>
      <c r="C21" s="208" t="s">
        <v>3</v>
      </c>
      <c r="D21" s="209" t="s">
        <v>20</v>
      </c>
      <c r="E21" s="2" t="str">
        <f t="shared" si="0"/>
        <v>Rejstřík</v>
      </c>
      <c r="F21" s="2" t="str">
        <f t="shared" si="1"/>
        <v>Rejstřík-XML</v>
      </c>
    </row>
    <row r="22" spans="1:6">
      <c r="A22" s="210">
        <v>80114</v>
      </c>
      <c r="B22" s="211" t="s">
        <v>410</v>
      </c>
      <c r="C22" s="212" t="s">
        <v>3</v>
      </c>
      <c r="D22" s="213" t="s">
        <v>21</v>
      </c>
      <c r="E22" s="2" t="str">
        <f t="shared" si="0"/>
        <v>Rejstřík</v>
      </c>
      <c r="F22" s="2" t="str">
        <f t="shared" si="1"/>
        <v>Rejstřík-XML</v>
      </c>
    </row>
    <row r="23" spans="1:6">
      <c r="A23" s="214">
        <v>80120</v>
      </c>
      <c r="B23" s="207" t="s">
        <v>371</v>
      </c>
      <c r="C23" s="208" t="s">
        <v>3</v>
      </c>
      <c r="D23" s="209" t="s">
        <v>22</v>
      </c>
      <c r="E23" s="2" t="str">
        <f t="shared" si="0"/>
        <v>Rejstřík</v>
      </c>
      <c r="F23" s="2" t="str">
        <f t="shared" si="1"/>
        <v>Rejstřík-XML</v>
      </c>
    </row>
    <row r="24" spans="1:6">
      <c r="A24" s="210">
        <v>80129</v>
      </c>
      <c r="B24" s="211" t="s">
        <v>386</v>
      </c>
      <c r="C24" s="212" t="s">
        <v>3</v>
      </c>
      <c r="D24" s="213" t="s">
        <v>33</v>
      </c>
      <c r="E24" s="2" t="str">
        <f t="shared" si="0"/>
        <v>Rejstřík</v>
      </c>
      <c r="F24" s="2" t="str">
        <f t="shared" si="1"/>
        <v>Rejstřík-XML</v>
      </c>
    </row>
    <row r="25" spans="1:6">
      <c r="A25" s="217">
        <v>80130</v>
      </c>
      <c r="B25" s="218" t="s">
        <v>348</v>
      </c>
      <c r="C25" s="212" t="s">
        <v>3</v>
      </c>
      <c r="D25" s="213" t="s">
        <v>23</v>
      </c>
      <c r="E25" s="2" t="str">
        <f t="shared" si="0"/>
        <v>Rejstřík</v>
      </c>
      <c r="F25" s="2" t="str">
        <f t="shared" si="1"/>
        <v>Rejstřík-XML</v>
      </c>
    </row>
    <row r="26" spans="1:6">
      <c r="A26" s="210">
        <v>80160</v>
      </c>
      <c r="B26" s="219" t="s">
        <v>401</v>
      </c>
      <c r="C26" s="220" t="s">
        <v>3</v>
      </c>
      <c r="D26" s="213" t="s">
        <v>32</v>
      </c>
      <c r="E26" s="2" t="str">
        <f t="shared" si="0"/>
        <v>Rejstřík</v>
      </c>
      <c r="F26" s="2" t="str">
        <f t="shared" si="1"/>
        <v>Rejstřík-XML</v>
      </c>
    </row>
    <row r="27" spans="1:6">
      <c r="A27" s="214">
        <v>80211</v>
      </c>
      <c r="B27" s="221" t="s">
        <v>399</v>
      </c>
      <c r="C27" s="222" t="s">
        <v>3</v>
      </c>
      <c r="D27" s="209" t="s">
        <v>26</v>
      </c>
      <c r="E27" s="2" t="str">
        <f t="shared" si="0"/>
        <v>Rejstřík</v>
      </c>
      <c r="F27" s="2" t="str">
        <f t="shared" si="1"/>
        <v>Rejstřík-XML</v>
      </c>
    </row>
    <row r="28" spans="1:6">
      <c r="A28" s="210">
        <v>80231</v>
      </c>
      <c r="B28" s="219" t="s">
        <v>436</v>
      </c>
      <c r="C28" s="220" t="s">
        <v>3</v>
      </c>
      <c r="D28" s="213" t="s">
        <v>24</v>
      </c>
      <c r="E28" s="2" t="str">
        <f t="shared" si="0"/>
        <v>Rejstřík</v>
      </c>
      <c r="F28" s="2" t="str">
        <f t="shared" si="1"/>
        <v>Rejstřík-XML</v>
      </c>
    </row>
    <row r="29" spans="1:6">
      <c r="A29" s="214">
        <v>80247</v>
      </c>
      <c r="B29" s="221" t="s">
        <v>385</v>
      </c>
      <c r="C29" s="222" t="s">
        <v>3</v>
      </c>
      <c r="D29" s="209" t="s">
        <v>25</v>
      </c>
      <c r="E29" s="2" t="str">
        <f t="shared" si="0"/>
        <v>Rejstřík</v>
      </c>
      <c r="F29" s="2" t="str">
        <f t="shared" si="1"/>
        <v>Rejstřík-XML</v>
      </c>
    </row>
    <row r="30" spans="1:6">
      <c r="A30" s="210">
        <v>80296</v>
      </c>
      <c r="B30" s="219" t="s">
        <v>382</v>
      </c>
      <c r="C30" s="220" t="s">
        <v>3</v>
      </c>
      <c r="D30" s="213" t="s">
        <v>737</v>
      </c>
      <c r="E30" s="2" t="str">
        <f t="shared" si="0"/>
        <v>Rejstřík</v>
      </c>
      <c r="F30" s="2" t="str">
        <f t="shared" si="1"/>
        <v>Rejstřík-XML</v>
      </c>
    </row>
    <row r="31" spans="1:6">
      <c r="A31" s="210">
        <v>80312</v>
      </c>
      <c r="B31" s="219" t="s">
        <v>288</v>
      </c>
      <c r="C31" s="220" t="s">
        <v>3</v>
      </c>
      <c r="D31" s="213" t="s">
        <v>819</v>
      </c>
      <c r="E31" s="2" t="str">
        <f t="shared" si="0"/>
        <v>Rejstřík</v>
      </c>
      <c r="F31" s="2" t="str">
        <f t="shared" si="1"/>
        <v>Rejstřík-XML</v>
      </c>
    </row>
    <row r="32" spans="1:6">
      <c r="A32" s="223">
        <v>80351</v>
      </c>
      <c r="B32" s="224" t="s">
        <v>660</v>
      </c>
      <c r="C32" s="225" t="s">
        <v>3</v>
      </c>
      <c r="D32" s="226" t="s">
        <v>830</v>
      </c>
      <c r="E32" s="2" t="str">
        <f t="shared" si="0"/>
        <v>Rejstřík</v>
      </c>
      <c r="F32" s="2" t="str">
        <f t="shared" si="1"/>
        <v>Rejstřík-XML</v>
      </c>
    </row>
    <row r="33" spans="1:6">
      <c r="A33" s="210">
        <v>80354</v>
      </c>
      <c r="B33" s="219" t="s">
        <v>394</v>
      </c>
      <c r="C33" s="220" t="s">
        <v>3</v>
      </c>
      <c r="D33" s="213" t="s">
        <v>616</v>
      </c>
      <c r="E33" s="2" t="str">
        <f t="shared" si="0"/>
        <v>Rejstřík</v>
      </c>
      <c r="F33" s="2" t="str">
        <f t="shared" si="1"/>
        <v>Rejstřík-XML</v>
      </c>
    </row>
    <row r="34" spans="1:6">
      <c r="A34" s="214">
        <v>70131</v>
      </c>
      <c r="B34" s="221" t="s">
        <v>320</v>
      </c>
      <c r="C34" s="227" t="s">
        <v>28</v>
      </c>
      <c r="D34" s="228" t="s">
        <v>29</v>
      </c>
      <c r="E34" s="2" t="str">
        <f t="shared" si="0"/>
        <v>Rejstřík</v>
      </c>
      <c r="F34" s="2" t="str">
        <f t="shared" si="1"/>
        <v>Rejstřík-XML</v>
      </c>
    </row>
    <row r="35" spans="1:6">
      <c r="A35" s="210">
        <v>70189</v>
      </c>
      <c r="B35" s="211" t="s">
        <v>427</v>
      </c>
      <c r="C35" s="229" t="s">
        <v>28</v>
      </c>
      <c r="D35" s="230" t="s">
        <v>30</v>
      </c>
      <c r="E35" s="2" t="str">
        <f t="shared" si="0"/>
        <v>Rejstřík</v>
      </c>
      <c r="F35" s="2" t="str">
        <f t="shared" si="1"/>
        <v>Rejstřík-XML</v>
      </c>
    </row>
    <row r="36" spans="1:6">
      <c r="A36" s="214">
        <v>70306</v>
      </c>
      <c r="B36" s="207" t="s">
        <v>437</v>
      </c>
      <c r="C36" s="231" t="s">
        <v>28</v>
      </c>
      <c r="D36" t="s">
        <v>31</v>
      </c>
      <c r="E36" s="2" t="str">
        <f t="shared" si="0"/>
        <v>Rejstřík</v>
      </c>
      <c r="F36" s="2" t="str">
        <f t="shared" si="1"/>
        <v>Rejstřík-XML</v>
      </c>
    </row>
    <row r="37" spans="1:6">
      <c r="A37" s="210">
        <v>80023</v>
      </c>
      <c r="B37" s="211" t="s">
        <v>368</v>
      </c>
      <c r="C37" s="229" t="s">
        <v>28</v>
      </c>
      <c r="D37" s="230" t="s">
        <v>35</v>
      </c>
      <c r="E37" s="2" t="str">
        <f t="shared" si="0"/>
        <v>Rejstřík</v>
      </c>
      <c r="F37" s="2" t="str">
        <f t="shared" si="1"/>
        <v>Rejstřík-XML</v>
      </c>
    </row>
    <row r="38" spans="1:6">
      <c r="A38" s="214">
        <v>80040</v>
      </c>
      <c r="B38" s="207" t="s">
        <v>351</v>
      </c>
      <c r="C38" s="231" t="s">
        <v>28</v>
      </c>
      <c r="D38" t="s">
        <v>36</v>
      </c>
      <c r="E38" s="2" t="str">
        <f t="shared" si="0"/>
        <v>Rejstřík</v>
      </c>
      <c r="F38" s="2" t="str">
        <f t="shared" si="1"/>
        <v>Rejstřík-XML</v>
      </c>
    </row>
    <row r="39" spans="1:6">
      <c r="A39" s="210">
        <v>80056</v>
      </c>
      <c r="B39" s="211" t="s">
        <v>353</v>
      </c>
      <c r="C39" s="229" t="s">
        <v>28</v>
      </c>
      <c r="D39" s="230" t="s">
        <v>37</v>
      </c>
      <c r="E39" s="2" t="str">
        <f t="shared" si="0"/>
        <v>Rejstřík</v>
      </c>
      <c r="F39" s="2" t="str">
        <f t="shared" si="1"/>
        <v>Rejstřík-XML</v>
      </c>
    </row>
    <row r="40" spans="1:6">
      <c r="A40" s="214">
        <v>80073</v>
      </c>
      <c r="B40" s="207" t="s">
        <v>370</v>
      </c>
      <c r="C40" s="231" t="s">
        <v>28</v>
      </c>
      <c r="D40" t="s">
        <v>38</v>
      </c>
      <c r="E40" s="2" t="str">
        <f t="shared" si="0"/>
        <v>Rejstřík</v>
      </c>
      <c r="F40" s="2" t="str">
        <f t="shared" si="1"/>
        <v>Rejstřík-XML</v>
      </c>
    </row>
    <row r="41" spans="1:6">
      <c r="A41" s="210">
        <v>80090</v>
      </c>
      <c r="B41" s="211" t="s">
        <v>346</v>
      </c>
      <c r="C41" s="229" t="s">
        <v>28</v>
      </c>
      <c r="D41" s="230" t="s">
        <v>39</v>
      </c>
      <c r="E41" s="2" t="str">
        <f t="shared" si="0"/>
        <v>Rejstřík</v>
      </c>
      <c r="F41" s="2" t="str">
        <f t="shared" si="1"/>
        <v>Rejstřík-XML</v>
      </c>
    </row>
    <row r="42" spans="1:6">
      <c r="A42" s="214">
        <v>80091</v>
      </c>
      <c r="B42" s="207" t="s">
        <v>254</v>
      </c>
      <c r="C42" s="231" t="s">
        <v>28</v>
      </c>
      <c r="D42" t="s">
        <v>40</v>
      </c>
      <c r="E42" s="2" t="str">
        <f t="shared" si="0"/>
        <v>Rejstřík</v>
      </c>
      <c r="F42" s="2" t="str">
        <f t="shared" si="1"/>
        <v>Rejstřík-XML</v>
      </c>
    </row>
    <row r="43" spans="1:6">
      <c r="A43" s="210">
        <v>80101</v>
      </c>
      <c r="B43" s="211" t="s">
        <v>366</v>
      </c>
      <c r="C43" s="229" t="s">
        <v>28</v>
      </c>
      <c r="D43" s="230" t="s">
        <v>41</v>
      </c>
      <c r="E43" s="2" t="str">
        <f t="shared" si="0"/>
        <v>Rejstřík</v>
      </c>
      <c r="F43" s="2" t="str">
        <f t="shared" si="1"/>
        <v>Rejstřík-XML</v>
      </c>
    </row>
    <row r="44" spans="1:6">
      <c r="A44" s="214">
        <v>80119</v>
      </c>
      <c r="B44" s="207" t="s">
        <v>308</v>
      </c>
      <c r="C44" s="231" t="s">
        <v>28</v>
      </c>
      <c r="D44" t="s">
        <v>42</v>
      </c>
      <c r="E44" s="2" t="str">
        <f t="shared" si="0"/>
        <v>Rejstřík</v>
      </c>
      <c r="F44" s="2" t="str">
        <f t="shared" si="1"/>
        <v>Rejstřík-XML</v>
      </c>
    </row>
    <row r="45" spans="1:6">
      <c r="A45" s="210">
        <v>80122</v>
      </c>
      <c r="B45" s="211" t="s">
        <v>340</v>
      </c>
      <c r="C45" s="229" t="s">
        <v>28</v>
      </c>
      <c r="D45" s="230" t="s">
        <v>43</v>
      </c>
      <c r="E45" s="2" t="str">
        <f t="shared" si="0"/>
        <v>Rejstřík</v>
      </c>
      <c r="F45" s="2" t="str">
        <f t="shared" si="1"/>
        <v>Rejstřík-XML</v>
      </c>
    </row>
    <row r="46" spans="1:6">
      <c r="A46" s="214">
        <v>80123</v>
      </c>
      <c r="B46" s="207" t="s">
        <v>339</v>
      </c>
      <c r="C46" s="231" t="s">
        <v>28</v>
      </c>
      <c r="D46" t="s">
        <v>44</v>
      </c>
      <c r="E46" s="2" t="str">
        <f t="shared" si="0"/>
        <v>Rejstřík</v>
      </c>
      <c r="F46" s="2" t="str">
        <f t="shared" si="1"/>
        <v>Rejstřík-XML</v>
      </c>
    </row>
    <row r="47" spans="1:6">
      <c r="A47" s="210">
        <v>80133</v>
      </c>
      <c r="B47" s="211" t="s">
        <v>330</v>
      </c>
      <c r="C47" s="229" t="s">
        <v>28</v>
      </c>
      <c r="D47" s="230" t="s">
        <v>45</v>
      </c>
      <c r="E47" s="2" t="str">
        <f t="shared" si="0"/>
        <v>Rejstřík</v>
      </c>
      <c r="F47" s="2" t="str">
        <f t="shared" si="1"/>
        <v>Rejstřík-XML</v>
      </c>
    </row>
    <row r="48" spans="1:6">
      <c r="A48" s="210">
        <v>80135</v>
      </c>
      <c r="B48" s="211" t="s">
        <v>325</v>
      </c>
      <c r="C48" s="229" t="s">
        <v>28</v>
      </c>
      <c r="D48" s="230" t="s">
        <v>46</v>
      </c>
      <c r="E48" s="2" t="str">
        <f t="shared" si="0"/>
        <v>Rejstřík</v>
      </c>
      <c r="F48" s="2" t="str">
        <f t="shared" si="1"/>
        <v>Rejstřík-XML</v>
      </c>
    </row>
    <row r="49" spans="1:6">
      <c r="A49" s="214">
        <v>80181</v>
      </c>
      <c r="B49" s="207" t="s">
        <v>333</v>
      </c>
      <c r="C49" s="231" t="s">
        <v>28</v>
      </c>
      <c r="D49" t="s">
        <v>47</v>
      </c>
      <c r="E49" s="2" t="str">
        <f t="shared" si="0"/>
        <v>Rejstřík</v>
      </c>
      <c r="F49" s="2" t="str">
        <f t="shared" si="1"/>
        <v>Rejstřík-XML</v>
      </c>
    </row>
    <row r="50" spans="1:6">
      <c r="A50" s="210">
        <v>80192</v>
      </c>
      <c r="B50" s="211" t="s">
        <v>298</v>
      </c>
      <c r="C50" s="229" t="s">
        <v>28</v>
      </c>
      <c r="D50" s="230" t="s">
        <v>48</v>
      </c>
      <c r="E50" s="2" t="str">
        <f t="shared" si="0"/>
        <v>Rejstřík</v>
      </c>
      <c r="F50" s="2" t="str">
        <f t="shared" si="1"/>
        <v>Rejstřík-XML</v>
      </c>
    </row>
    <row r="51" spans="1:6">
      <c r="A51" s="210">
        <v>80194</v>
      </c>
      <c r="B51" s="211" t="s">
        <v>253</v>
      </c>
      <c r="C51" s="229" t="s">
        <v>28</v>
      </c>
      <c r="D51" s="230" t="s">
        <v>49</v>
      </c>
      <c r="E51" s="2" t="str">
        <f t="shared" si="0"/>
        <v>Rejstřík</v>
      </c>
      <c r="F51" s="2" t="str">
        <f t="shared" si="1"/>
        <v>Rejstřík-XML</v>
      </c>
    </row>
    <row r="52" spans="1:6">
      <c r="A52" s="210">
        <v>80272</v>
      </c>
      <c r="B52" s="211" t="s">
        <v>297</v>
      </c>
      <c r="C52" s="229" t="s">
        <v>28</v>
      </c>
      <c r="D52" s="230" t="s">
        <v>50</v>
      </c>
      <c r="E52" s="2" t="str">
        <f t="shared" si="0"/>
        <v>Rejstřík</v>
      </c>
      <c r="F52" s="2" t="str">
        <f t="shared" si="1"/>
        <v>Rejstřík-XML</v>
      </c>
    </row>
    <row r="53" spans="1:6">
      <c r="A53" s="210">
        <v>80320</v>
      </c>
      <c r="B53" s="211" t="s">
        <v>359</v>
      </c>
      <c r="C53" s="229" t="s">
        <v>28</v>
      </c>
      <c r="D53" s="230" t="s">
        <v>51</v>
      </c>
      <c r="E53" s="2" t="str">
        <f t="shared" si="0"/>
        <v>Rejstřík</v>
      </c>
      <c r="F53" s="2" t="str">
        <f t="shared" si="1"/>
        <v>Rejstřík-XML</v>
      </c>
    </row>
    <row r="54" spans="1:6">
      <c r="A54" s="209">
        <v>80326</v>
      </c>
      <c r="B54" s="207" t="s">
        <v>438</v>
      </c>
      <c r="C54" s="231" t="s">
        <v>28</v>
      </c>
      <c r="D54" t="s">
        <v>226</v>
      </c>
      <c r="E54" s="2" t="str">
        <f t="shared" si="0"/>
        <v>Rejstřík</v>
      </c>
      <c r="F54" s="2" t="str">
        <f t="shared" si="1"/>
        <v>Rejstřík-XML</v>
      </c>
    </row>
    <row r="55" spans="1:6">
      <c r="A55" s="210">
        <v>80333</v>
      </c>
      <c r="B55" s="211" t="s">
        <v>284</v>
      </c>
      <c r="C55" s="229" t="s">
        <v>28</v>
      </c>
      <c r="D55" s="230" t="s">
        <v>52</v>
      </c>
      <c r="E55" s="2" t="str">
        <f t="shared" si="0"/>
        <v>Rejstřík</v>
      </c>
      <c r="F55" s="2" t="str">
        <f t="shared" si="1"/>
        <v>Rejstřík-XML</v>
      </c>
    </row>
    <row r="56" spans="1:6">
      <c r="A56" s="214">
        <v>80346</v>
      </c>
      <c r="B56" s="207" t="s">
        <v>426</v>
      </c>
      <c r="C56" s="231" t="s">
        <v>28</v>
      </c>
      <c r="D56" t="s">
        <v>53</v>
      </c>
      <c r="E56" s="2" t="str">
        <f t="shared" si="0"/>
        <v>Rejstřík</v>
      </c>
      <c r="F56" s="2" t="str">
        <f t="shared" si="1"/>
        <v>Rejstřík-XML</v>
      </c>
    </row>
    <row r="57" spans="1:6">
      <c r="A57" s="210">
        <v>80352</v>
      </c>
      <c r="B57" s="219" t="s">
        <v>439</v>
      </c>
      <c r="C57" s="232" t="s">
        <v>28</v>
      </c>
      <c r="D57" s="230" t="s">
        <v>54</v>
      </c>
      <c r="E57" s="2" t="str">
        <f t="shared" si="0"/>
        <v>Rejstřík</v>
      </c>
      <c r="F57" s="2" t="str">
        <f t="shared" si="1"/>
        <v>Rejstřík-XML</v>
      </c>
    </row>
    <row r="58" spans="1:6">
      <c r="A58" s="214">
        <v>1200</v>
      </c>
      <c r="B58" s="221" t="s">
        <v>328</v>
      </c>
      <c r="C58" s="227" t="s">
        <v>28</v>
      </c>
      <c r="D58" t="s">
        <v>55</v>
      </c>
      <c r="E58" s="2" t="str">
        <f t="shared" si="0"/>
        <v>Rejstřík</v>
      </c>
      <c r="F58" s="2" t="str">
        <f t="shared" si="1"/>
        <v>Rejstřík-XML</v>
      </c>
    </row>
    <row r="59" spans="1:6">
      <c r="A59" s="210">
        <v>70049</v>
      </c>
      <c r="B59" s="219" t="s">
        <v>422</v>
      </c>
      <c r="C59" s="233" t="s">
        <v>56</v>
      </c>
      <c r="D59" s="230" t="s">
        <v>57</v>
      </c>
      <c r="E59" s="2" t="str">
        <f t="shared" si="0"/>
        <v>Rejstřík</v>
      </c>
      <c r="F59" s="2" t="str">
        <f t="shared" si="1"/>
        <v>Rejstřík-XML</v>
      </c>
    </row>
    <row r="60" spans="1:6">
      <c r="A60" s="210">
        <v>70050</v>
      </c>
      <c r="B60" s="219" t="s">
        <v>640</v>
      </c>
      <c r="C60" s="233" t="s">
        <v>56</v>
      </c>
      <c r="D60" s="230" t="s">
        <v>641</v>
      </c>
      <c r="E60" s="2" t="str">
        <f t="shared" si="0"/>
        <v>Rejstřík</v>
      </c>
      <c r="F60" s="2" t="str">
        <f t="shared" si="1"/>
        <v>Rejstřík-XML</v>
      </c>
    </row>
    <row r="61" spans="1:6">
      <c r="A61" s="210">
        <v>70051</v>
      </c>
      <c r="B61" s="219" t="s">
        <v>654</v>
      </c>
      <c r="C61" s="233" t="s">
        <v>56</v>
      </c>
      <c r="D61" s="230" t="s">
        <v>655</v>
      </c>
      <c r="E61" s="2" t="str">
        <f t="shared" si="0"/>
        <v>Rejstřík</v>
      </c>
      <c r="F61" s="2" t="str">
        <f t="shared" si="1"/>
        <v>Rejstřík-XML</v>
      </c>
    </row>
    <row r="62" spans="1:6">
      <c r="A62" s="214">
        <v>70068</v>
      </c>
      <c r="B62" s="221" t="s">
        <v>431</v>
      </c>
      <c r="C62" s="234" t="s">
        <v>56</v>
      </c>
      <c r="D62" t="s">
        <v>62</v>
      </c>
      <c r="E62" s="2" t="str">
        <f t="shared" si="0"/>
        <v>Rejstřík</v>
      </c>
      <c r="F62" s="2" t="str">
        <f t="shared" si="1"/>
        <v>Rejstřík-XML</v>
      </c>
    </row>
    <row r="63" spans="1:6">
      <c r="A63" s="210">
        <v>70093</v>
      </c>
      <c r="B63" s="219" t="s">
        <v>262</v>
      </c>
      <c r="C63" s="233" t="s">
        <v>56</v>
      </c>
      <c r="D63" s="230" t="s">
        <v>795</v>
      </c>
      <c r="E63" s="2" t="str">
        <f t="shared" si="0"/>
        <v>Rejstřík</v>
      </c>
      <c r="F63" s="2" t="str">
        <f t="shared" si="1"/>
        <v>Rejstřík-XML</v>
      </c>
    </row>
    <row r="64" spans="1:6">
      <c r="A64" s="214">
        <v>70096</v>
      </c>
      <c r="B64" s="221" t="s">
        <v>276</v>
      </c>
      <c r="C64" s="234" t="s">
        <v>56</v>
      </c>
      <c r="D64" t="s">
        <v>58</v>
      </c>
      <c r="E64" s="2" t="str">
        <f t="shared" si="0"/>
        <v>Rejstřík</v>
      </c>
      <c r="F64" s="2" t="str">
        <f t="shared" si="1"/>
        <v>Rejstřík-XML</v>
      </c>
    </row>
    <row r="65" spans="1:6">
      <c r="A65" s="210">
        <v>70107</v>
      </c>
      <c r="B65" s="219" t="s">
        <v>393</v>
      </c>
      <c r="C65" s="233" t="s">
        <v>56</v>
      </c>
      <c r="D65" s="230" t="s">
        <v>59</v>
      </c>
      <c r="E65" s="2" t="str">
        <f t="shared" si="0"/>
        <v>Rejstřík</v>
      </c>
      <c r="F65" s="2" t="str">
        <f t="shared" si="1"/>
        <v>Rejstřík-XML</v>
      </c>
    </row>
    <row r="66" spans="1:6">
      <c r="A66" s="210">
        <v>70145</v>
      </c>
      <c r="B66" s="219" t="s">
        <v>314</v>
      </c>
      <c r="C66" s="233" t="s">
        <v>56</v>
      </c>
      <c r="D66" s="230" t="s">
        <v>60</v>
      </c>
      <c r="E66" s="2" t="str">
        <f t="shared" ref="E66:E129" si="2">HYPERLINK(CONCATENATE("https://or.justice.cz/ias/ui/rejstrik-$firma?ico=",B66),"Rejstřík")</f>
        <v>Rejstřík</v>
      </c>
      <c r="F66" s="2" t="str">
        <f t="shared" si="1"/>
        <v>Rejstřík-XML</v>
      </c>
    </row>
    <row r="67" spans="1:6">
      <c r="A67" s="214">
        <v>70181</v>
      </c>
      <c r="B67" s="221" t="s">
        <v>403</v>
      </c>
      <c r="C67" s="234" t="s">
        <v>56</v>
      </c>
      <c r="D67" t="s">
        <v>61</v>
      </c>
      <c r="E67" s="2" t="str">
        <f t="shared" si="2"/>
        <v>Rejstřík</v>
      </c>
      <c r="F67" s="2" t="str">
        <f t="shared" ref="F67:F130" si="3">HYPERLINK(CONCATENATE("https://wwwinfo.mfcr.cz/cgi-bin/ares/darv_std.cgi?ico=",B67,"&amp;xml=1"),"Rejstřík-XML")</f>
        <v>Rejstřík-XML</v>
      </c>
    </row>
    <row r="68" spans="1:6">
      <c r="A68" s="210">
        <v>70212</v>
      </c>
      <c r="B68" s="219" t="s">
        <v>317</v>
      </c>
      <c r="C68" s="233" t="s">
        <v>56</v>
      </c>
      <c r="D68" s="230" t="s">
        <v>63</v>
      </c>
      <c r="E68" s="2" t="str">
        <f t="shared" si="2"/>
        <v>Rejstřík</v>
      </c>
      <c r="F68" s="2" t="str">
        <f t="shared" si="3"/>
        <v>Rejstřík-XML</v>
      </c>
    </row>
    <row r="69" spans="1:6">
      <c r="A69" s="214">
        <v>70236</v>
      </c>
      <c r="B69" s="221" t="s">
        <v>354</v>
      </c>
      <c r="C69" s="234" t="s">
        <v>56</v>
      </c>
      <c r="D69" t="s">
        <v>64</v>
      </c>
      <c r="E69" s="2" t="str">
        <f t="shared" si="2"/>
        <v>Rejstřík</v>
      </c>
      <c r="F69" s="2" t="str">
        <f t="shared" si="3"/>
        <v>Rejstřík-XML</v>
      </c>
    </row>
    <row r="70" spans="1:6">
      <c r="A70" s="210">
        <v>70237</v>
      </c>
      <c r="B70" s="219" t="s">
        <v>440</v>
      </c>
      <c r="C70" s="233" t="s">
        <v>56</v>
      </c>
      <c r="D70" s="230" t="s">
        <v>65</v>
      </c>
      <c r="E70" s="2" t="str">
        <f t="shared" si="2"/>
        <v>Rejstřík</v>
      </c>
      <c r="F70" s="2" t="str">
        <f t="shared" si="3"/>
        <v>Rejstřík-XML</v>
      </c>
    </row>
    <row r="71" spans="1:6">
      <c r="A71" s="210">
        <v>70251</v>
      </c>
      <c r="B71" s="219" t="s">
        <v>441</v>
      </c>
      <c r="C71" s="233" t="s">
        <v>56</v>
      </c>
      <c r="D71" s="235" t="s">
        <v>621</v>
      </c>
      <c r="E71" s="2" t="str">
        <f t="shared" si="2"/>
        <v>Rejstřík</v>
      </c>
      <c r="F71" s="2" t="str">
        <f t="shared" si="3"/>
        <v>Rejstřík-XML</v>
      </c>
    </row>
    <row r="72" spans="1:6">
      <c r="A72" s="214">
        <v>70252</v>
      </c>
      <c r="B72" s="221" t="s">
        <v>267</v>
      </c>
      <c r="C72" s="234" t="s">
        <v>56</v>
      </c>
      <c r="D72" s="236" t="s">
        <v>66</v>
      </c>
      <c r="E72" s="2" t="str">
        <f t="shared" si="2"/>
        <v>Rejstřík</v>
      </c>
      <c r="F72" s="2" t="str">
        <f t="shared" si="3"/>
        <v>Rejstřík-XML</v>
      </c>
    </row>
    <row r="73" spans="1:6">
      <c r="A73" s="210">
        <v>70256</v>
      </c>
      <c r="B73" s="219" t="s">
        <v>264</v>
      </c>
      <c r="C73" s="233" t="s">
        <v>56</v>
      </c>
      <c r="D73" s="235" t="s">
        <v>67</v>
      </c>
      <c r="E73" s="2" t="str">
        <f t="shared" si="2"/>
        <v>Rejstřík</v>
      </c>
      <c r="F73" s="2" t="str">
        <f t="shared" si="3"/>
        <v>Rejstřík-XML</v>
      </c>
    </row>
    <row r="74" spans="1:6">
      <c r="A74" s="214">
        <v>70264</v>
      </c>
      <c r="B74" s="221" t="s">
        <v>347</v>
      </c>
      <c r="C74" s="237" t="s">
        <v>56</v>
      </c>
      <c r="D74" s="236" t="s">
        <v>823</v>
      </c>
      <c r="E74" s="2" t="str">
        <f t="shared" si="2"/>
        <v>Rejstřík</v>
      </c>
      <c r="F74" s="2" t="str">
        <f t="shared" si="3"/>
        <v>Rejstřík-XML</v>
      </c>
    </row>
    <row r="75" spans="1:6">
      <c r="A75" s="210">
        <v>70272</v>
      </c>
      <c r="B75" s="211" t="s">
        <v>268</v>
      </c>
      <c r="C75" s="238" t="s">
        <v>56</v>
      </c>
      <c r="D75" s="213" t="s">
        <v>68</v>
      </c>
      <c r="E75" s="2" t="str">
        <f t="shared" si="2"/>
        <v>Rejstřík</v>
      </c>
      <c r="F75" s="2" t="str">
        <f t="shared" si="3"/>
        <v>Rejstřík-XML</v>
      </c>
    </row>
    <row r="76" spans="1:6">
      <c r="A76" s="210">
        <v>70313</v>
      </c>
      <c r="B76" s="211" t="s">
        <v>338</v>
      </c>
      <c r="C76" s="238" t="s">
        <v>56</v>
      </c>
      <c r="D76" s="213" t="s">
        <v>69</v>
      </c>
      <c r="E76" s="2" t="str">
        <f t="shared" si="2"/>
        <v>Rejstřík</v>
      </c>
      <c r="F76" s="2" t="str">
        <f t="shared" si="3"/>
        <v>Rejstřík-XML</v>
      </c>
    </row>
    <row r="77" spans="1:6">
      <c r="A77" s="214">
        <v>70320</v>
      </c>
      <c r="B77" s="207" t="s">
        <v>355</v>
      </c>
      <c r="C77" s="239" t="s">
        <v>56</v>
      </c>
      <c r="D77" s="209" t="s">
        <v>847</v>
      </c>
      <c r="E77" s="2" t="str">
        <f t="shared" si="2"/>
        <v>Rejstřík</v>
      </c>
      <c r="F77" s="2" t="str">
        <f t="shared" si="3"/>
        <v>Rejstřík-XML</v>
      </c>
    </row>
    <row r="78" spans="1:6">
      <c r="A78" s="210">
        <v>70327</v>
      </c>
      <c r="B78" s="211" t="s">
        <v>258</v>
      </c>
      <c r="C78" s="238" t="s">
        <v>56</v>
      </c>
      <c r="D78" s="213" t="s">
        <v>70</v>
      </c>
      <c r="E78" s="2" t="str">
        <f t="shared" si="2"/>
        <v>Rejstřík</v>
      </c>
      <c r="F78" s="2" t="str">
        <f t="shared" si="3"/>
        <v>Rejstřík-XML</v>
      </c>
    </row>
    <row r="79" spans="1:6">
      <c r="A79" s="214">
        <v>70347</v>
      </c>
      <c r="B79" s="207" t="s">
        <v>377</v>
      </c>
      <c r="C79" s="239" t="s">
        <v>56</v>
      </c>
      <c r="D79" s="209" t="s">
        <v>71</v>
      </c>
      <c r="E79" s="2" t="str">
        <f t="shared" si="2"/>
        <v>Rejstřík</v>
      </c>
      <c r="F79" s="2" t="str">
        <f t="shared" si="3"/>
        <v>Rejstřík-XML</v>
      </c>
    </row>
    <row r="80" spans="1:6">
      <c r="A80" s="210">
        <v>70349</v>
      </c>
      <c r="B80" s="211" t="s">
        <v>275</v>
      </c>
      <c r="C80" s="238" t="s">
        <v>56</v>
      </c>
      <c r="D80" s="213" t="s">
        <v>72</v>
      </c>
      <c r="E80" s="2" t="str">
        <f t="shared" si="2"/>
        <v>Rejstřík</v>
      </c>
      <c r="F80" s="2" t="str">
        <f t="shared" si="3"/>
        <v>Rejstřík-XML</v>
      </c>
    </row>
    <row r="81" spans="1:6">
      <c r="A81" s="214">
        <v>70358</v>
      </c>
      <c r="B81" s="207" t="s">
        <v>391</v>
      </c>
      <c r="C81" s="239" t="s">
        <v>56</v>
      </c>
      <c r="D81" s="209" t="s">
        <v>73</v>
      </c>
      <c r="E81" s="2" t="str">
        <f t="shared" si="2"/>
        <v>Rejstřík</v>
      </c>
      <c r="F81" s="2" t="str">
        <f t="shared" si="3"/>
        <v>Rejstřík-XML</v>
      </c>
    </row>
    <row r="82" spans="1:6">
      <c r="A82" s="206">
        <v>70365</v>
      </c>
      <c r="B82" s="240" t="s">
        <v>252</v>
      </c>
      <c r="C82" s="241" t="s">
        <v>56</v>
      </c>
      <c r="D82" s="242" t="s">
        <v>74</v>
      </c>
      <c r="E82" s="2" t="str">
        <f t="shared" si="2"/>
        <v>Rejstřík</v>
      </c>
      <c r="F82" s="2" t="str">
        <f t="shared" si="3"/>
        <v>Rejstřík-XML</v>
      </c>
    </row>
    <row r="83" spans="1:6">
      <c r="A83" s="210">
        <v>70417</v>
      </c>
      <c r="B83" s="211" t="s">
        <v>667</v>
      </c>
      <c r="C83" s="238" t="s">
        <v>56</v>
      </c>
      <c r="D83" s="213" t="s">
        <v>668</v>
      </c>
      <c r="E83" s="2" t="str">
        <f t="shared" si="2"/>
        <v>Rejstřík</v>
      </c>
      <c r="F83" s="2" t="str">
        <f t="shared" si="3"/>
        <v>Rejstřík-XML</v>
      </c>
    </row>
    <row r="84" spans="1:6">
      <c r="A84" s="214">
        <v>70439</v>
      </c>
      <c r="B84" s="207" t="s">
        <v>412</v>
      </c>
      <c r="C84" s="239" t="s">
        <v>56</v>
      </c>
      <c r="D84" s="209" t="s">
        <v>75</v>
      </c>
      <c r="E84" s="2" t="str">
        <f t="shared" si="2"/>
        <v>Rejstřík</v>
      </c>
      <c r="F84" s="2" t="str">
        <f t="shared" si="3"/>
        <v>Rejstřík-XML</v>
      </c>
    </row>
    <row r="85" spans="1:6">
      <c r="A85" s="243">
        <v>70501</v>
      </c>
      <c r="B85" s="244" t="s">
        <v>685</v>
      </c>
      <c r="C85" s="238" t="s">
        <v>56</v>
      </c>
      <c r="D85" s="213" t="s">
        <v>76</v>
      </c>
      <c r="E85" s="2" t="str">
        <f t="shared" si="2"/>
        <v>Rejstřík</v>
      </c>
      <c r="F85" s="2" t="str">
        <f t="shared" si="3"/>
        <v>Rejstřík-XML</v>
      </c>
    </row>
    <row r="86" spans="1:6">
      <c r="A86" s="214">
        <v>70516</v>
      </c>
      <c r="B86" s="207" t="s">
        <v>241</v>
      </c>
      <c r="C86" s="239" t="s">
        <v>56</v>
      </c>
      <c r="D86" s="209" t="s">
        <v>77</v>
      </c>
      <c r="E86" s="2" t="str">
        <f t="shared" si="2"/>
        <v>Rejstřík</v>
      </c>
      <c r="F86" s="2" t="str">
        <f t="shared" si="3"/>
        <v>Rejstřík-XML</v>
      </c>
    </row>
    <row r="87" spans="1:6">
      <c r="A87" s="210">
        <v>70521</v>
      </c>
      <c r="B87" s="211" t="s">
        <v>378</v>
      </c>
      <c r="C87" s="238" t="s">
        <v>56</v>
      </c>
      <c r="D87" s="213" t="s">
        <v>853</v>
      </c>
      <c r="E87" s="2" t="str">
        <f t="shared" si="2"/>
        <v>Rejstřík</v>
      </c>
      <c r="F87" s="2" t="str">
        <f t="shared" si="3"/>
        <v>Rejstřík-XML</v>
      </c>
    </row>
    <row r="88" spans="1:6">
      <c r="A88" s="243">
        <v>70009</v>
      </c>
      <c r="B88" s="244" t="s">
        <v>647</v>
      </c>
      <c r="C88" s="245" t="s">
        <v>78</v>
      </c>
      <c r="D88" s="213" t="s">
        <v>79</v>
      </c>
      <c r="E88" s="2" t="str">
        <f t="shared" si="2"/>
        <v>Rejstřík</v>
      </c>
      <c r="F88" s="2" t="str">
        <f t="shared" si="3"/>
        <v>Rejstřík-XML</v>
      </c>
    </row>
    <row r="89" spans="1:6">
      <c r="A89" s="210">
        <v>70013</v>
      </c>
      <c r="B89" s="211" t="s">
        <v>336</v>
      </c>
      <c r="C89" s="245" t="s">
        <v>78</v>
      </c>
      <c r="D89" s="213" t="s">
        <v>80</v>
      </c>
      <c r="E89" s="2" t="str">
        <f t="shared" si="2"/>
        <v>Rejstřík</v>
      </c>
      <c r="F89" s="2" t="str">
        <f t="shared" si="3"/>
        <v>Rejstřík-XML</v>
      </c>
    </row>
    <row r="90" spans="1:6">
      <c r="A90" s="214">
        <v>70027</v>
      </c>
      <c r="B90" s="207" t="s">
        <v>279</v>
      </c>
      <c r="C90" s="246" t="s">
        <v>78</v>
      </c>
      <c r="D90" s="209" t="s">
        <v>81</v>
      </c>
      <c r="E90" s="2" t="str">
        <f t="shared" si="2"/>
        <v>Rejstřík</v>
      </c>
      <c r="F90" s="2" t="str">
        <f t="shared" si="3"/>
        <v>Rejstřík-XML</v>
      </c>
    </row>
    <row r="91" spans="1:6">
      <c r="A91" s="210">
        <v>70029</v>
      </c>
      <c r="B91" s="211" t="s">
        <v>356</v>
      </c>
      <c r="C91" s="245" t="s">
        <v>78</v>
      </c>
      <c r="D91" s="213" t="s">
        <v>82</v>
      </c>
      <c r="E91" s="2" t="str">
        <f t="shared" si="2"/>
        <v>Rejstřík</v>
      </c>
      <c r="F91" s="2" t="str">
        <f t="shared" si="3"/>
        <v>Rejstřík-XML</v>
      </c>
    </row>
    <row r="92" spans="1:6">
      <c r="A92" s="214">
        <v>70033</v>
      </c>
      <c r="B92" s="207" t="s">
        <v>361</v>
      </c>
      <c r="C92" s="246" t="s">
        <v>78</v>
      </c>
      <c r="D92" s="209" t="s">
        <v>83</v>
      </c>
      <c r="E92" s="2" t="str">
        <f t="shared" si="2"/>
        <v>Rejstřík</v>
      </c>
      <c r="F92" s="2" t="str">
        <f t="shared" si="3"/>
        <v>Rejstřík-XML</v>
      </c>
    </row>
    <row r="93" spans="1:6">
      <c r="A93" s="210">
        <v>70176</v>
      </c>
      <c r="B93" s="211" t="s">
        <v>387</v>
      </c>
      <c r="C93" s="245" t="s">
        <v>78</v>
      </c>
      <c r="D93" s="213" t="s">
        <v>85</v>
      </c>
      <c r="E93" s="2" t="str">
        <f t="shared" si="2"/>
        <v>Rejstřík</v>
      </c>
      <c r="F93" s="2" t="str">
        <f t="shared" si="3"/>
        <v>Rejstřík-XML</v>
      </c>
    </row>
    <row r="94" spans="1:6">
      <c r="A94" s="243">
        <v>70199</v>
      </c>
      <c r="B94" s="244" t="s">
        <v>642</v>
      </c>
      <c r="C94" s="245" t="s">
        <v>78</v>
      </c>
      <c r="D94" s="213" t="s">
        <v>661</v>
      </c>
      <c r="E94" s="2" t="str">
        <f t="shared" si="2"/>
        <v>Rejstřík</v>
      </c>
      <c r="F94" s="2" t="str">
        <f t="shared" si="3"/>
        <v>Rejstřík-XML</v>
      </c>
    </row>
    <row r="95" spans="1:6">
      <c r="A95" s="214">
        <v>70200</v>
      </c>
      <c r="B95" s="207" t="s">
        <v>419</v>
      </c>
      <c r="C95" s="246" t="s">
        <v>78</v>
      </c>
      <c r="D95" s="209" t="s">
        <v>84</v>
      </c>
      <c r="E95" s="2" t="str">
        <f t="shared" si="2"/>
        <v>Rejstřík</v>
      </c>
      <c r="F95" s="2" t="str">
        <f t="shared" si="3"/>
        <v>Rejstřík-XML</v>
      </c>
    </row>
    <row r="96" spans="1:6">
      <c r="A96" s="210">
        <v>70446</v>
      </c>
      <c r="B96" s="211" t="s">
        <v>290</v>
      </c>
      <c r="C96" s="245" t="s">
        <v>78</v>
      </c>
      <c r="D96" s="235" t="s">
        <v>86</v>
      </c>
      <c r="E96" s="2" t="str">
        <f t="shared" si="2"/>
        <v>Rejstřík</v>
      </c>
      <c r="F96" s="2" t="str">
        <f t="shared" si="3"/>
        <v>Rejstřík-XML</v>
      </c>
    </row>
    <row r="97" spans="1:6">
      <c r="A97" s="217">
        <v>70464</v>
      </c>
      <c r="B97" s="218" t="s">
        <v>304</v>
      </c>
      <c r="C97" s="247" t="s">
        <v>78</v>
      </c>
      <c r="D97" s="235" t="s">
        <v>670</v>
      </c>
      <c r="E97" s="2" t="str">
        <f t="shared" si="2"/>
        <v>Rejstřík</v>
      </c>
      <c r="F97" s="2" t="str">
        <f t="shared" si="3"/>
        <v>Rejstřík-XML</v>
      </c>
    </row>
    <row r="98" spans="1:6">
      <c r="A98" s="210">
        <v>70480</v>
      </c>
      <c r="B98" s="211" t="s">
        <v>375</v>
      </c>
      <c r="C98" s="245" t="s">
        <v>78</v>
      </c>
      <c r="D98" s="235" t="s">
        <v>87</v>
      </c>
      <c r="E98" s="2" t="str">
        <f t="shared" si="2"/>
        <v>Rejstřík</v>
      </c>
      <c r="F98" s="2" t="str">
        <f t="shared" si="3"/>
        <v>Rejstřík-XML</v>
      </c>
    </row>
    <row r="99" spans="1:6">
      <c r="A99" s="248">
        <v>70482</v>
      </c>
      <c r="B99" s="249" t="s">
        <v>416</v>
      </c>
      <c r="C99" s="247" t="s">
        <v>78</v>
      </c>
      <c r="D99" s="250" t="s">
        <v>88</v>
      </c>
      <c r="E99" s="2" t="str">
        <f t="shared" si="2"/>
        <v>Rejstřík</v>
      </c>
      <c r="F99" s="2" t="str">
        <f t="shared" si="3"/>
        <v>Rejstřík-XML</v>
      </c>
    </row>
    <row r="100" spans="1:6">
      <c r="A100" s="210">
        <v>70522</v>
      </c>
      <c r="B100" s="211" t="s">
        <v>319</v>
      </c>
      <c r="C100" s="245" t="s">
        <v>78</v>
      </c>
      <c r="D100" s="235" t="s">
        <v>89</v>
      </c>
      <c r="E100" s="2" t="str">
        <f t="shared" si="2"/>
        <v>Rejstřík</v>
      </c>
      <c r="F100" s="2" t="str">
        <f t="shared" si="3"/>
        <v>Rejstřík-XML</v>
      </c>
    </row>
    <row r="101" spans="1:6">
      <c r="A101" s="210">
        <v>80097</v>
      </c>
      <c r="B101" s="211" t="s">
        <v>291</v>
      </c>
      <c r="C101" s="245" t="s">
        <v>78</v>
      </c>
      <c r="D101" s="235" t="s">
        <v>90</v>
      </c>
      <c r="E101" s="2" t="str">
        <f t="shared" si="2"/>
        <v>Rejstřík</v>
      </c>
      <c r="F101" s="2" t="str">
        <f t="shared" si="3"/>
        <v>Rejstřík-XML</v>
      </c>
    </row>
    <row r="102" spans="1:6">
      <c r="A102" s="209">
        <v>80098</v>
      </c>
      <c r="B102" s="207" t="s">
        <v>442</v>
      </c>
      <c r="C102" s="251" t="s">
        <v>78</v>
      </c>
      <c r="D102" s="236" t="s">
        <v>91</v>
      </c>
      <c r="E102" s="2" t="str">
        <f t="shared" si="2"/>
        <v>Rejstřík</v>
      </c>
      <c r="F102" s="2" t="str">
        <f t="shared" si="3"/>
        <v>Rejstřík-XML</v>
      </c>
    </row>
    <row r="103" spans="1:6">
      <c r="A103" s="210">
        <v>80176</v>
      </c>
      <c r="B103" s="211" t="s">
        <v>443</v>
      </c>
      <c r="C103" s="245" t="s">
        <v>78</v>
      </c>
      <c r="D103" s="230" t="s">
        <v>92</v>
      </c>
      <c r="E103" s="2" t="str">
        <f t="shared" si="2"/>
        <v>Rejstřík</v>
      </c>
      <c r="F103" s="2" t="str">
        <f t="shared" si="3"/>
        <v>Rejstřík-XML</v>
      </c>
    </row>
    <row r="104" spans="1:6">
      <c r="A104" s="214">
        <v>80215</v>
      </c>
      <c r="B104" s="207" t="s">
        <v>273</v>
      </c>
      <c r="C104" s="246" t="s">
        <v>78</v>
      </c>
      <c r="D104" t="s">
        <v>93</v>
      </c>
      <c r="E104" s="2" t="str">
        <f t="shared" si="2"/>
        <v>Rejstřík</v>
      </c>
      <c r="F104" s="2" t="str">
        <f t="shared" si="3"/>
        <v>Rejstřík-XML</v>
      </c>
    </row>
    <row r="105" spans="1:6">
      <c r="A105" s="210">
        <v>80230</v>
      </c>
      <c r="B105" s="211" t="s">
        <v>307</v>
      </c>
      <c r="C105" s="245" t="s">
        <v>78</v>
      </c>
      <c r="D105" s="230" t="s">
        <v>224</v>
      </c>
      <c r="E105" s="2" t="str">
        <f t="shared" si="2"/>
        <v>Rejstřík</v>
      </c>
      <c r="F105" s="2" t="str">
        <f t="shared" si="3"/>
        <v>Rejstřík-XML</v>
      </c>
    </row>
    <row r="106" spans="1:6">
      <c r="A106" s="214">
        <v>80254</v>
      </c>
      <c r="B106" s="207" t="s">
        <v>376</v>
      </c>
      <c r="C106" s="246" t="s">
        <v>78</v>
      </c>
      <c r="D106" t="s">
        <v>94</v>
      </c>
      <c r="E106" s="2" t="str">
        <f t="shared" si="2"/>
        <v>Rejstřík</v>
      </c>
      <c r="F106" s="2" t="str">
        <f t="shared" si="3"/>
        <v>Rejstřík-XML</v>
      </c>
    </row>
    <row r="107" spans="1:6">
      <c r="A107" s="252">
        <v>80256</v>
      </c>
      <c r="B107" s="244" t="s">
        <v>671</v>
      </c>
      <c r="C107" s="245" t="s">
        <v>78</v>
      </c>
      <c r="D107" s="230" t="s">
        <v>95</v>
      </c>
      <c r="E107" s="2" t="str">
        <f t="shared" si="2"/>
        <v>Rejstřík</v>
      </c>
      <c r="F107" s="2" t="str">
        <f t="shared" si="3"/>
        <v>Rejstřík-XML</v>
      </c>
    </row>
    <row r="108" spans="1:6">
      <c r="A108" s="210">
        <v>80270</v>
      </c>
      <c r="B108" s="211" t="s">
        <v>417</v>
      </c>
      <c r="C108" s="245" t="s">
        <v>78</v>
      </c>
      <c r="D108" s="230" t="s">
        <v>96</v>
      </c>
      <c r="E108" s="2" t="str">
        <f t="shared" si="2"/>
        <v>Rejstřík</v>
      </c>
      <c r="F108" s="2" t="str">
        <f t="shared" si="3"/>
        <v>Rejstřík-XML</v>
      </c>
    </row>
    <row r="109" spans="1:6">
      <c r="A109" s="217">
        <v>80350</v>
      </c>
      <c r="B109" s="218" t="s">
        <v>367</v>
      </c>
      <c r="C109" s="247" t="s">
        <v>78</v>
      </c>
      <c r="D109" s="253" t="s">
        <v>97</v>
      </c>
      <c r="E109" s="2" t="str">
        <f t="shared" si="2"/>
        <v>Rejstřík</v>
      </c>
      <c r="F109" s="2" t="str">
        <f t="shared" si="3"/>
        <v>Rejstřík-XML</v>
      </c>
    </row>
    <row r="110" spans="1:6">
      <c r="A110" s="210">
        <v>1400</v>
      </c>
      <c r="B110" s="211" t="s">
        <v>373</v>
      </c>
      <c r="C110" s="245" t="s">
        <v>78</v>
      </c>
      <c r="D110" s="230" t="s">
        <v>55</v>
      </c>
      <c r="E110" s="2" t="str">
        <f t="shared" si="2"/>
        <v>Rejstřík</v>
      </c>
      <c r="F110" s="2" t="str">
        <f t="shared" si="3"/>
        <v>Rejstřík-XML</v>
      </c>
    </row>
    <row r="111" spans="1:6">
      <c r="A111" s="210">
        <v>30033</v>
      </c>
      <c r="B111" s="211" t="s">
        <v>282</v>
      </c>
      <c r="C111" s="254" t="s">
        <v>98</v>
      </c>
      <c r="D111" s="230" t="s">
        <v>99</v>
      </c>
      <c r="E111" s="2" t="str">
        <f t="shared" si="2"/>
        <v>Rejstřík</v>
      </c>
      <c r="F111" s="2" t="str">
        <f t="shared" si="3"/>
        <v>Rejstřík-XML</v>
      </c>
    </row>
    <row r="112" spans="1:6">
      <c r="A112" s="214">
        <v>30051</v>
      </c>
      <c r="B112" s="207" t="s">
        <v>259</v>
      </c>
      <c r="C112" s="255" t="s">
        <v>98</v>
      </c>
      <c r="D112" t="s">
        <v>100</v>
      </c>
      <c r="E112" s="2" t="str">
        <f t="shared" si="2"/>
        <v>Rejstřík</v>
      </c>
      <c r="F112" s="2" t="str">
        <f t="shared" si="3"/>
        <v>Rejstřík-XML</v>
      </c>
    </row>
    <row r="113" spans="1:6">
      <c r="A113" s="210">
        <v>30052</v>
      </c>
      <c r="B113" s="211" t="s">
        <v>269</v>
      </c>
      <c r="C113" s="254" t="s">
        <v>98</v>
      </c>
      <c r="D113" s="230" t="s">
        <v>826</v>
      </c>
      <c r="E113" s="2" t="str">
        <f t="shared" si="2"/>
        <v>Rejstřík</v>
      </c>
      <c r="F113" s="2" t="str">
        <f t="shared" si="3"/>
        <v>Rejstřík-XML</v>
      </c>
    </row>
    <row r="114" spans="1:6">
      <c r="A114" s="210">
        <v>30053</v>
      </c>
      <c r="B114" s="211" t="s">
        <v>266</v>
      </c>
      <c r="C114" s="254" t="s">
        <v>98</v>
      </c>
      <c r="D114" s="230" t="s">
        <v>101</v>
      </c>
      <c r="E114" s="2" t="str">
        <f t="shared" si="2"/>
        <v>Rejstřík</v>
      </c>
      <c r="F114" s="2" t="str">
        <f t="shared" si="3"/>
        <v>Rejstřík-XML</v>
      </c>
    </row>
    <row r="115" spans="1:6">
      <c r="A115" s="214">
        <v>30054</v>
      </c>
      <c r="B115" s="207" t="s">
        <v>677</v>
      </c>
      <c r="C115" s="255" t="s">
        <v>98</v>
      </c>
      <c r="D115" t="s">
        <v>678</v>
      </c>
      <c r="E115" s="2" t="str">
        <f t="shared" si="2"/>
        <v>Rejstřík</v>
      </c>
      <c r="F115" s="2" t="str">
        <f t="shared" si="3"/>
        <v>Rejstřík-XML</v>
      </c>
    </row>
    <row r="116" spans="1:6">
      <c r="A116" s="210">
        <v>30055</v>
      </c>
      <c r="B116" s="211" t="s">
        <v>234</v>
      </c>
      <c r="C116" s="254" t="s">
        <v>98</v>
      </c>
      <c r="D116" s="230" t="s">
        <v>102</v>
      </c>
      <c r="E116" s="2" t="str">
        <f t="shared" si="2"/>
        <v>Rejstřík</v>
      </c>
      <c r="F116" s="2" t="str">
        <f t="shared" si="3"/>
        <v>Rejstřík-XML</v>
      </c>
    </row>
    <row r="117" spans="1:6">
      <c r="A117" s="214">
        <v>30089</v>
      </c>
      <c r="B117" s="207" t="s">
        <v>444</v>
      </c>
      <c r="C117" s="255" t="s">
        <v>98</v>
      </c>
      <c r="D117" t="s">
        <v>103</v>
      </c>
      <c r="E117" s="2" t="str">
        <f t="shared" si="2"/>
        <v>Rejstřík</v>
      </c>
      <c r="F117" s="2" t="str">
        <f t="shared" si="3"/>
        <v>Rejstřík-XML</v>
      </c>
    </row>
    <row r="118" spans="1:6">
      <c r="A118" s="210">
        <v>60020</v>
      </c>
      <c r="B118" s="211" t="s">
        <v>316</v>
      </c>
      <c r="C118" s="254" t="s">
        <v>98</v>
      </c>
      <c r="D118" s="213" t="s">
        <v>105</v>
      </c>
      <c r="E118" s="2" t="str">
        <f t="shared" si="2"/>
        <v>Rejstřík</v>
      </c>
      <c r="F118" s="2" t="str">
        <f t="shared" si="3"/>
        <v>Rejstřík-XML</v>
      </c>
    </row>
    <row r="119" spans="1:6">
      <c r="A119" s="210">
        <v>60069</v>
      </c>
      <c r="B119" s="211" t="s">
        <v>432</v>
      </c>
      <c r="C119" s="254" t="s">
        <v>98</v>
      </c>
      <c r="D119" s="213" t="s">
        <v>798</v>
      </c>
      <c r="E119" s="2" t="str">
        <f t="shared" si="2"/>
        <v>Rejstřík</v>
      </c>
      <c r="F119" s="2" t="str">
        <f t="shared" si="3"/>
        <v>Rejstřík-XML</v>
      </c>
    </row>
    <row r="120" spans="1:6">
      <c r="A120" s="214">
        <v>60091</v>
      </c>
      <c r="B120" s="207" t="s">
        <v>430</v>
      </c>
      <c r="C120" s="255" t="s">
        <v>98</v>
      </c>
      <c r="D120" s="209" t="s">
        <v>106</v>
      </c>
      <c r="E120" s="2" t="str">
        <f t="shared" si="2"/>
        <v>Rejstřík</v>
      </c>
      <c r="F120" s="2" t="str">
        <f t="shared" si="3"/>
        <v>Rejstřík-XML</v>
      </c>
    </row>
    <row r="121" spans="1:6">
      <c r="A121" s="210">
        <v>60279</v>
      </c>
      <c r="B121" s="211" t="s">
        <v>379</v>
      </c>
      <c r="C121" s="254" t="s">
        <v>98</v>
      </c>
      <c r="D121" s="213" t="s">
        <v>821</v>
      </c>
      <c r="E121" s="2" t="str">
        <f t="shared" si="2"/>
        <v>Rejstřík</v>
      </c>
      <c r="F121" s="2" t="str">
        <f t="shared" si="3"/>
        <v>Rejstřík-XML</v>
      </c>
    </row>
    <row r="122" spans="1:6">
      <c r="A122" s="214">
        <v>70007</v>
      </c>
      <c r="B122" s="207" t="s">
        <v>272</v>
      </c>
      <c r="C122" s="255" t="s">
        <v>98</v>
      </c>
      <c r="D122" s="209" t="s">
        <v>107</v>
      </c>
      <c r="E122" s="2" t="str">
        <f t="shared" si="2"/>
        <v>Rejstřík</v>
      </c>
      <c r="F122" s="2" t="str">
        <f t="shared" si="3"/>
        <v>Rejstřík-XML</v>
      </c>
    </row>
    <row r="123" spans="1:6">
      <c r="A123" s="210">
        <v>70054</v>
      </c>
      <c r="B123" s="211" t="s">
        <v>309</v>
      </c>
      <c r="C123" s="254" t="s">
        <v>98</v>
      </c>
      <c r="D123" s="213" t="s">
        <v>108</v>
      </c>
      <c r="E123" s="2" t="str">
        <f t="shared" si="2"/>
        <v>Rejstřík</v>
      </c>
      <c r="F123" s="2" t="str">
        <f t="shared" si="3"/>
        <v>Rejstřík-XML</v>
      </c>
    </row>
    <row r="124" spans="1:6">
      <c r="A124" s="206">
        <v>70082</v>
      </c>
      <c r="B124" s="240" t="s">
        <v>445</v>
      </c>
      <c r="C124" s="256" t="s">
        <v>98</v>
      </c>
      <c r="D124" s="242" t="s">
        <v>109</v>
      </c>
      <c r="E124" s="2" t="str">
        <f t="shared" si="2"/>
        <v>Rejstřík</v>
      </c>
      <c r="F124" s="2" t="str">
        <f t="shared" si="3"/>
        <v>Rejstřík-XML</v>
      </c>
    </row>
    <row r="125" spans="1:6">
      <c r="A125" s="210">
        <v>70118</v>
      </c>
      <c r="B125" s="211" t="s">
        <v>446</v>
      </c>
      <c r="C125" s="254" t="s">
        <v>98</v>
      </c>
      <c r="D125" s="213" t="s">
        <v>680</v>
      </c>
      <c r="E125" s="2" t="str">
        <f t="shared" si="2"/>
        <v>Rejstřík</v>
      </c>
      <c r="F125" s="2" t="str">
        <f t="shared" si="3"/>
        <v>Rejstřík-XML</v>
      </c>
    </row>
    <row r="126" spans="1:6">
      <c r="A126" s="214">
        <v>70180</v>
      </c>
      <c r="B126" s="207" t="s">
        <v>321</v>
      </c>
      <c r="C126" s="255" t="s">
        <v>98</v>
      </c>
      <c r="D126" s="209" t="s">
        <v>990</v>
      </c>
      <c r="E126" s="2" t="str">
        <f t="shared" si="2"/>
        <v>Rejstřík</v>
      </c>
      <c r="F126" s="2" t="str">
        <f t="shared" si="3"/>
        <v>Rejstřík-XML</v>
      </c>
    </row>
    <row r="127" spans="1:6">
      <c r="A127" s="210">
        <v>70207</v>
      </c>
      <c r="B127" s="211" t="s">
        <v>447</v>
      </c>
      <c r="C127" s="254" t="s">
        <v>98</v>
      </c>
      <c r="D127" s="213" t="s">
        <v>110</v>
      </c>
      <c r="E127" s="2" t="str">
        <f t="shared" si="2"/>
        <v>Rejstřík</v>
      </c>
      <c r="F127" s="2" t="str">
        <f t="shared" si="3"/>
        <v>Rejstřík-XML</v>
      </c>
    </row>
    <row r="128" spans="1:6">
      <c r="A128" s="214">
        <v>70415</v>
      </c>
      <c r="B128" s="207" t="s">
        <v>389</v>
      </c>
      <c r="C128" s="255" t="s">
        <v>98</v>
      </c>
      <c r="D128" s="209" t="s">
        <v>111</v>
      </c>
      <c r="E128" s="2" t="str">
        <f t="shared" si="2"/>
        <v>Rejstřík</v>
      </c>
      <c r="F128" s="2" t="str">
        <f t="shared" si="3"/>
        <v>Rejstřík-XML</v>
      </c>
    </row>
    <row r="129" spans="1:6">
      <c r="A129" s="210">
        <v>70523</v>
      </c>
      <c r="B129" s="211" t="s">
        <v>283</v>
      </c>
      <c r="C129" s="254" t="s">
        <v>98</v>
      </c>
      <c r="D129" s="213" t="s">
        <v>112</v>
      </c>
      <c r="E129" s="2" t="str">
        <f t="shared" si="2"/>
        <v>Rejstřík</v>
      </c>
      <c r="F129" s="2" t="str">
        <f t="shared" si="3"/>
        <v>Rejstřík-XML</v>
      </c>
    </row>
    <row r="130" spans="1:6">
      <c r="A130" s="214">
        <v>70431</v>
      </c>
      <c r="B130" s="207" t="s">
        <v>280</v>
      </c>
      <c r="C130" s="255" t="s">
        <v>98</v>
      </c>
      <c r="D130" s="209" t="s">
        <v>113</v>
      </c>
      <c r="E130" s="2" t="str">
        <f t="shared" ref="E130:E193" si="4">HYPERLINK(CONCATENATE("https://or.justice.cz/ias/ui/rejstrik-$firma?ico=",B130),"Rejstřík")</f>
        <v>Rejstřík</v>
      </c>
      <c r="F130" s="2" t="str">
        <f t="shared" si="3"/>
        <v>Rejstřík-XML</v>
      </c>
    </row>
    <row r="131" spans="1:6">
      <c r="A131" s="210">
        <v>90524</v>
      </c>
      <c r="B131" s="211" t="s">
        <v>293</v>
      </c>
      <c r="C131" s="254" t="s">
        <v>98</v>
      </c>
      <c r="D131" s="213" t="s">
        <v>114</v>
      </c>
      <c r="E131" s="2" t="str">
        <f t="shared" si="4"/>
        <v>Rejstřík</v>
      </c>
      <c r="F131" s="2" t="str">
        <f t="shared" ref="F131:F194" si="5">HYPERLINK(CONCATENATE("https://wwwinfo.mfcr.cz/cgi-bin/ares/darv_std.cgi?ico=",B131,"&amp;xml=1"),"Rejstřík-XML")</f>
        <v>Rejstřík-XML</v>
      </c>
    </row>
    <row r="132" spans="1:6">
      <c r="A132" s="214">
        <v>1003</v>
      </c>
      <c r="B132" s="207" t="s">
        <v>423</v>
      </c>
      <c r="C132" s="255" t="s">
        <v>98</v>
      </c>
      <c r="D132" s="209" t="s">
        <v>55</v>
      </c>
      <c r="E132" s="2" t="str">
        <f t="shared" si="4"/>
        <v>Rejstřík</v>
      </c>
      <c r="F132" s="2" t="str">
        <f t="shared" si="5"/>
        <v>Rejstřík-XML</v>
      </c>
    </row>
    <row r="133" spans="1:6">
      <c r="A133" s="206">
        <v>40003</v>
      </c>
      <c r="B133" s="207" t="s">
        <v>407</v>
      </c>
      <c r="C133" s="257" t="s">
        <v>115</v>
      </c>
      <c r="D133" s="209" t="s">
        <v>116</v>
      </c>
      <c r="E133" s="2" t="str">
        <f t="shared" si="4"/>
        <v>Rejstřík</v>
      </c>
      <c r="F133" s="2" t="str">
        <f t="shared" si="5"/>
        <v>Rejstřík-XML</v>
      </c>
    </row>
    <row r="134" spans="1:6">
      <c r="A134" s="210">
        <v>40007</v>
      </c>
      <c r="B134" s="211" t="s">
        <v>362</v>
      </c>
      <c r="C134" s="258" t="s">
        <v>115</v>
      </c>
      <c r="D134" s="213" t="s">
        <v>117</v>
      </c>
      <c r="E134" s="2" t="str">
        <f t="shared" si="4"/>
        <v>Rejstřík</v>
      </c>
      <c r="F134" s="2" t="str">
        <f t="shared" si="5"/>
        <v>Rejstřík-XML</v>
      </c>
    </row>
    <row r="135" spans="1:6">
      <c r="A135" s="214">
        <v>40008</v>
      </c>
      <c r="B135" s="207" t="s">
        <v>281</v>
      </c>
      <c r="C135" s="257" t="s">
        <v>115</v>
      </c>
      <c r="D135" s="209" t="s">
        <v>118</v>
      </c>
      <c r="E135" s="2" t="str">
        <f t="shared" si="4"/>
        <v>Rejstřík</v>
      </c>
      <c r="F135" s="2" t="str">
        <f t="shared" si="5"/>
        <v>Rejstřík-XML</v>
      </c>
    </row>
    <row r="136" spans="1:6">
      <c r="A136" s="210">
        <v>40013</v>
      </c>
      <c r="B136" s="211" t="s">
        <v>244</v>
      </c>
      <c r="C136" s="258" t="s">
        <v>115</v>
      </c>
      <c r="D136" s="213" t="s">
        <v>119</v>
      </c>
      <c r="E136" s="2" t="str">
        <f t="shared" si="4"/>
        <v>Rejstřík</v>
      </c>
      <c r="F136" s="2" t="str">
        <f t="shared" si="5"/>
        <v>Rejstřík-XML</v>
      </c>
    </row>
    <row r="137" spans="1:6">
      <c r="A137" s="214">
        <v>40015</v>
      </c>
      <c r="B137" s="207" t="s">
        <v>270</v>
      </c>
      <c r="C137" s="257" t="s">
        <v>115</v>
      </c>
      <c r="D137" s="209" t="s">
        <v>120</v>
      </c>
      <c r="E137" s="2" t="str">
        <f t="shared" si="4"/>
        <v>Rejstřík</v>
      </c>
      <c r="F137" s="2" t="str">
        <f t="shared" si="5"/>
        <v>Rejstřík-XML</v>
      </c>
    </row>
    <row r="138" spans="1:6">
      <c r="A138" s="210">
        <v>40017</v>
      </c>
      <c r="B138" s="211" t="s">
        <v>622</v>
      </c>
      <c r="C138" s="258" t="s">
        <v>115</v>
      </c>
      <c r="D138" s="213" t="s">
        <v>121</v>
      </c>
      <c r="E138" s="2" t="str">
        <f t="shared" si="4"/>
        <v>Rejstřík</v>
      </c>
      <c r="F138" s="2" t="str">
        <f t="shared" si="5"/>
        <v>Rejstřík-XML</v>
      </c>
    </row>
    <row r="139" spans="1:6">
      <c r="A139" s="210">
        <v>40030</v>
      </c>
      <c r="B139" s="211" t="s">
        <v>292</v>
      </c>
      <c r="C139" s="258" t="s">
        <v>115</v>
      </c>
      <c r="D139" s="213" t="s">
        <v>122</v>
      </c>
      <c r="E139" s="2" t="str">
        <f t="shared" si="4"/>
        <v>Rejstřík</v>
      </c>
      <c r="F139" s="2" t="str">
        <f t="shared" si="5"/>
        <v>Rejstřík-XML</v>
      </c>
    </row>
    <row r="140" spans="1:6">
      <c r="A140" s="214">
        <v>40032</v>
      </c>
      <c r="B140" s="207" t="s">
        <v>448</v>
      </c>
      <c r="C140" s="257" t="s">
        <v>115</v>
      </c>
      <c r="D140" s="209" t="s">
        <v>123</v>
      </c>
      <c r="E140" s="2" t="str">
        <f t="shared" si="4"/>
        <v>Rejstřík</v>
      </c>
      <c r="F140" s="2" t="str">
        <f t="shared" si="5"/>
        <v>Rejstřík-XML</v>
      </c>
    </row>
    <row r="141" spans="1:6">
      <c r="A141" s="243">
        <v>40039</v>
      </c>
      <c r="B141" s="244" t="s">
        <v>617</v>
      </c>
      <c r="C141" s="258" t="s">
        <v>115</v>
      </c>
      <c r="D141" s="213" t="s">
        <v>124</v>
      </c>
      <c r="E141" s="2" t="str">
        <f t="shared" si="4"/>
        <v>Rejstřík</v>
      </c>
      <c r="F141" s="2" t="str">
        <f t="shared" si="5"/>
        <v>Rejstřík-XML</v>
      </c>
    </row>
    <row r="142" spans="1:6">
      <c r="A142" s="214">
        <v>40044</v>
      </c>
      <c r="B142" s="207" t="s">
        <v>271</v>
      </c>
      <c r="C142" s="257" t="s">
        <v>115</v>
      </c>
      <c r="D142" s="209" t="s">
        <v>125</v>
      </c>
      <c r="E142" s="2" t="str">
        <f t="shared" si="4"/>
        <v>Rejstřík</v>
      </c>
      <c r="F142" s="2" t="str">
        <f t="shared" si="5"/>
        <v>Rejstřík-XML</v>
      </c>
    </row>
    <row r="143" spans="1:6">
      <c r="A143" s="210">
        <v>40045</v>
      </c>
      <c r="B143" s="211" t="s">
        <v>256</v>
      </c>
      <c r="C143" s="258" t="s">
        <v>115</v>
      </c>
      <c r="D143" s="213" t="s">
        <v>126</v>
      </c>
      <c r="E143" s="2" t="str">
        <f t="shared" si="4"/>
        <v>Rejstřík</v>
      </c>
      <c r="F143" s="2" t="str">
        <f t="shared" si="5"/>
        <v>Rejstřík-XML</v>
      </c>
    </row>
    <row r="144" spans="1:6">
      <c r="A144" s="206">
        <v>40055</v>
      </c>
      <c r="B144" s="240" t="s">
        <v>260</v>
      </c>
      <c r="C144" s="259" t="s">
        <v>115</v>
      </c>
      <c r="D144" s="242" t="s">
        <v>127</v>
      </c>
      <c r="E144" s="2" t="str">
        <f t="shared" si="4"/>
        <v>Rejstřík</v>
      </c>
      <c r="F144" s="2" t="str">
        <f t="shared" si="5"/>
        <v>Rejstřík-XML</v>
      </c>
    </row>
    <row r="145" spans="1:6">
      <c r="A145" s="210">
        <v>40056</v>
      </c>
      <c r="B145" s="211" t="s">
        <v>232</v>
      </c>
      <c r="C145" s="258" t="s">
        <v>115</v>
      </c>
      <c r="D145" s="213" t="s">
        <v>128</v>
      </c>
      <c r="E145" s="2" t="str">
        <f t="shared" si="4"/>
        <v>Rejstřík</v>
      </c>
      <c r="F145" s="2" t="str">
        <f t="shared" si="5"/>
        <v>Rejstřík-XML</v>
      </c>
    </row>
    <row r="146" spans="1:6">
      <c r="A146" s="217">
        <v>40057</v>
      </c>
      <c r="B146" s="218" t="s">
        <v>343</v>
      </c>
      <c r="C146" s="260" t="s">
        <v>115</v>
      </c>
      <c r="D146" s="226" t="s">
        <v>129</v>
      </c>
      <c r="E146" s="2" t="str">
        <f t="shared" si="4"/>
        <v>Rejstřík</v>
      </c>
      <c r="F146" s="2" t="str">
        <f t="shared" si="5"/>
        <v>Rejstřík-XML</v>
      </c>
    </row>
    <row r="147" spans="1:6">
      <c r="A147" s="214">
        <v>40058</v>
      </c>
      <c r="B147" s="207" t="s">
        <v>420</v>
      </c>
      <c r="C147" s="257" t="s">
        <v>115</v>
      </c>
      <c r="D147" s="209" t="s">
        <v>130</v>
      </c>
      <c r="E147" s="2" t="str">
        <f t="shared" si="4"/>
        <v>Rejstřík</v>
      </c>
      <c r="F147" s="2" t="str">
        <f t="shared" si="5"/>
        <v>Rejstřík-XML</v>
      </c>
    </row>
    <row r="148" spans="1:6">
      <c r="A148" s="210">
        <v>40061</v>
      </c>
      <c r="B148" s="211" t="s">
        <v>337</v>
      </c>
      <c r="C148" s="258" t="s">
        <v>115</v>
      </c>
      <c r="D148" s="213" t="s">
        <v>131</v>
      </c>
      <c r="E148" s="2" t="str">
        <f t="shared" si="4"/>
        <v>Rejstřík</v>
      </c>
      <c r="F148" s="2" t="str">
        <f t="shared" si="5"/>
        <v>Rejstřík-XML</v>
      </c>
    </row>
    <row r="149" spans="1:6">
      <c r="A149" s="214">
        <v>40072</v>
      </c>
      <c r="B149" s="207" t="s">
        <v>364</v>
      </c>
      <c r="C149" s="257" t="s">
        <v>115</v>
      </c>
      <c r="D149" s="209" t="s">
        <v>132</v>
      </c>
      <c r="E149" s="2" t="str">
        <f t="shared" si="4"/>
        <v>Rejstřík</v>
      </c>
      <c r="F149" s="2" t="str">
        <f t="shared" si="5"/>
        <v>Rejstřík-XML</v>
      </c>
    </row>
    <row r="150" spans="1:6">
      <c r="A150" s="210">
        <v>40075</v>
      </c>
      <c r="B150" s="211" t="s">
        <v>357</v>
      </c>
      <c r="C150" s="258" t="s">
        <v>115</v>
      </c>
      <c r="D150" s="213" t="s">
        <v>133</v>
      </c>
      <c r="E150" s="2" t="str">
        <f t="shared" si="4"/>
        <v>Rejstřík</v>
      </c>
      <c r="F150" s="2" t="str">
        <f t="shared" si="5"/>
        <v>Rejstřík-XML</v>
      </c>
    </row>
    <row r="151" spans="1:6">
      <c r="A151" s="214">
        <v>40086</v>
      </c>
      <c r="B151" s="207" t="s">
        <v>425</v>
      </c>
      <c r="C151" s="257" t="s">
        <v>115</v>
      </c>
      <c r="D151" s="209" t="s">
        <v>134</v>
      </c>
      <c r="E151" s="2" t="str">
        <f t="shared" si="4"/>
        <v>Rejstřík</v>
      </c>
      <c r="F151" s="2" t="str">
        <f t="shared" si="5"/>
        <v>Rejstřík-XML</v>
      </c>
    </row>
    <row r="152" spans="1:6">
      <c r="A152" s="210">
        <v>40093</v>
      </c>
      <c r="B152" s="211" t="s">
        <v>250</v>
      </c>
      <c r="C152" s="258" t="s">
        <v>115</v>
      </c>
      <c r="D152" s="213" t="s">
        <v>135</v>
      </c>
      <c r="E152" s="2" t="str">
        <f t="shared" si="4"/>
        <v>Rejstřík</v>
      </c>
      <c r="F152" s="2" t="str">
        <f t="shared" si="5"/>
        <v>Rejstřík-XML</v>
      </c>
    </row>
    <row r="153" spans="1:6">
      <c r="A153" s="214">
        <v>40152</v>
      </c>
      <c r="B153" s="207" t="s">
        <v>383</v>
      </c>
      <c r="C153" s="257" t="s">
        <v>115</v>
      </c>
      <c r="D153" s="209" t="s">
        <v>136</v>
      </c>
      <c r="E153" s="2" t="str">
        <f t="shared" si="4"/>
        <v>Rejstřík</v>
      </c>
      <c r="F153" s="2" t="str">
        <f t="shared" si="5"/>
        <v>Rejstřík-XML</v>
      </c>
    </row>
    <row r="154" spans="1:6">
      <c r="A154" s="210">
        <v>40155</v>
      </c>
      <c r="B154" s="211" t="s">
        <v>289</v>
      </c>
      <c r="C154" s="258" t="s">
        <v>115</v>
      </c>
      <c r="D154" s="213" t="s">
        <v>137</v>
      </c>
      <c r="E154" s="2" t="str">
        <f t="shared" si="4"/>
        <v>Rejstřík</v>
      </c>
      <c r="F154" s="2" t="str">
        <f t="shared" si="5"/>
        <v>Rejstřík-XML</v>
      </c>
    </row>
    <row r="155" spans="1:6">
      <c r="A155" s="214">
        <v>40170</v>
      </c>
      <c r="B155" s="207" t="s">
        <v>300</v>
      </c>
      <c r="C155" s="257" t="s">
        <v>115</v>
      </c>
      <c r="D155" s="209" t="s">
        <v>138</v>
      </c>
      <c r="E155" s="2" t="str">
        <f t="shared" si="4"/>
        <v>Rejstřík</v>
      </c>
      <c r="F155" s="2" t="str">
        <f t="shared" si="5"/>
        <v>Rejstřík-XML</v>
      </c>
    </row>
    <row r="156" spans="1:6">
      <c r="A156" s="210">
        <v>40176</v>
      </c>
      <c r="B156" s="211" t="s">
        <v>697</v>
      </c>
      <c r="C156" s="258" t="s">
        <v>115</v>
      </c>
      <c r="D156" s="235" t="s">
        <v>139</v>
      </c>
      <c r="E156" s="2" t="str">
        <f t="shared" si="4"/>
        <v>Rejstřík</v>
      </c>
      <c r="F156" s="2" t="str">
        <f t="shared" si="5"/>
        <v>Rejstřík-XML</v>
      </c>
    </row>
    <row r="157" spans="1:6">
      <c r="A157" s="210">
        <v>40187</v>
      </c>
      <c r="B157" s="211" t="s">
        <v>663</v>
      </c>
      <c r="C157" s="258" t="s">
        <v>115</v>
      </c>
      <c r="D157" s="235" t="s">
        <v>664</v>
      </c>
      <c r="E157" s="2" t="str">
        <f t="shared" si="4"/>
        <v>Rejstřík</v>
      </c>
      <c r="F157" s="2" t="str">
        <f t="shared" si="5"/>
        <v>Rejstřík-XML</v>
      </c>
    </row>
    <row r="158" spans="1:6">
      <c r="A158" s="210">
        <v>400</v>
      </c>
      <c r="B158" s="211" t="s">
        <v>413</v>
      </c>
      <c r="C158" s="258" t="s">
        <v>115</v>
      </c>
      <c r="D158" s="235" t="s">
        <v>55</v>
      </c>
      <c r="E158" s="2" t="str">
        <f t="shared" si="4"/>
        <v>Rejstřík</v>
      </c>
      <c r="F158" s="2" t="str">
        <f t="shared" si="5"/>
        <v>Rejstřík-XML</v>
      </c>
    </row>
    <row r="159" spans="1:6">
      <c r="A159" s="210">
        <v>20021</v>
      </c>
      <c r="B159" s="211" t="s">
        <v>449</v>
      </c>
      <c r="C159" s="261" t="s">
        <v>140</v>
      </c>
      <c r="D159" s="213" t="s">
        <v>141</v>
      </c>
      <c r="E159" s="2" t="str">
        <f t="shared" si="4"/>
        <v>Rejstřík</v>
      </c>
      <c r="F159" s="2" t="str">
        <f t="shared" si="5"/>
        <v>Rejstřík-XML</v>
      </c>
    </row>
    <row r="160" spans="1:6">
      <c r="A160" s="214">
        <v>20022</v>
      </c>
      <c r="B160" s="207" t="s">
        <v>673</v>
      </c>
      <c r="C160" s="262" t="s">
        <v>140</v>
      </c>
      <c r="D160" s="209" t="s">
        <v>674</v>
      </c>
      <c r="E160" s="2" t="str">
        <f t="shared" si="4"/>
        <v>Rejstřík</v>
      </c>
      <c r="F160" s="2" t="str">
        <f t="shared" si="5"/>
        <v>Rejstřík-XML</v>
      </c>
    </row>
    <row r="161" spans="1:6">
      <c r="A161" s="210">
        <v>20023</v>
      </c>
      <c r="B161" s="211" t="s">
        <v>397</v>
      </c>
      <c r="C161" s="261" t="s">
        <v>140</v>
      </c>
      <c r="D161" s="213" t="s">
        <v>142</v>
      </c>
      <c r="E161" s="2" t="str">
        <f t="shared" si="4"/>
        <v>Rejstřík</v>
      </c>
      <c r="F161" s="2" t="str">
        <f t="shared" si="5"/>
        <v>Rejstřík-XML</v>
      </c>
    </row>
    <row r="162" spans="1:6">
      <c r="A162" s="214">
        <v>20024</v>
      </c>
      <c r="B162" s="207" t="s">
        <v>402</v>
      </c>
      <c r="C162" s="262" t="s">
        <v>140</v>
      </c>
      <c r="D162" s="209" t="s">
        <v>836</v>
      </c>
      <c r="E162" s="2" t="str">
        <f t="shared" si="4"/>
        <v>Rejstřík</v>
      </c>
      <c r="F162" s="2" t="str">
        <f t="shared" si="5"/>
        <v>Rejstřík-XML</v>
      </c>
    </row>
    <row r="163" spans="1:6">
      <c r="A163" s="210">
        <v>20027</v>
      </c>
      <c r="B163" s="211" t="s">
        <v>296</v>
      </c>
      <c r="C163" s="261" t="s">
        <v>140</v>
      </c>
      <c r="D163" s="213" t="s">
        <v>846</v>
      </c>
      <c r="E163" s="2" t="str">
        <f t="shared" si="4"/>
        <v>Rejstřík</v>
      </c>
      <c r="F163" s="2" t="str">
        <f t="shared" si="5"/>
        <v>Rejstřík-XML</v>
      </c>
    </row>
    <row r="164" spans="1:6">
      <c r="A164" s="214">
        <v>20031</v>
      </c>
      <c r="B164" s="207" t="s">
        <v>392</v>
      </c>
      <c r="C164" s="262" t="s">
        <v>140</v>
      </c>
      <c r="D164" s="209" t="s">
        <v>143</v>
      </c>
      <c r="E164" s="2" t="str">
        <f t="shared" si="4"/>
        <v>Rejstřík</v>
      </c>
      <c r="F164" s="2" t="str">
        <f t="shared" si="5"/>
        <v>Rejstřík-XML</v>
      </c>
    </row>
    <row r="165" spans="1:6">
      <c r="A165" s="210">
        <v>20036</v>
      </c>
      <c r="B165" s="211" t="s">
        <v>400</v>
      </c>
      <c r="C165" s="261" t="s">
        <v>140</v>
      </c>
      <c r="D165" s="213" t="s">
        <v>144</v>
      </c>
      <c r="E165" s="2" t="str">
        <f t="shared" si="4"/>
        <v>Rejstřík</v>
      </c>
      <c r="F165" s="2" t="str">
        <f t="shared" si="5"/>
        <v>Rejstřík-XML</v>
      </c>
    </row>
    <row r="166" spans="1:6">
      <c r="A166" s="214">
        <v>20038</v>
      </c>
      <c r="B166" s="207" t="s">
        <v>369</v>
      </c>
      <c r="C166" s="262" t="s">
        <v>140</v>
      </c>
      <c r="D166" s="209" t="s">
        <v>145</v>
      </c>
      <c r="E166" s="2" t="str">
        <f t="shared" si="4"/>
        <v>Rejstřík</v>
      </c>
      <c r="F166" s="2" t="str">
        <f t="shared" si="5"/>
        <v>Rejstřík-XML</v>
      </c>
    </row>
    <row r="167" spans="1:6">
      <c r="A167" s="210">
        <v>20040</v>
      </c>
      <c r="B167" s="211" t="s">
        <v>285</v>
      </c>
      <c r="C167" s="261" t="s">
        <v>140</v>
      </c>
      <c r="D167" s="213" t="s">
        <v>800</v>
      </c>
      <c r="E167" s="2" t="str">
        <f t="shared" si="4"/>
        <v>Rejstřík</v>
      </c>
      <c r="F167" s="2" t="str">
        <f t="shared" si="5"/>
        <v>Rejstřík-XML</v>
      </c>
    </row>
    <row r="168" spans="1:6">
      <c r="A168" s="210">
        <v>20045</v>
      </c>
      <c r="B168" s="211" t="s">
        <v>428</v>
      </c>
      <c r="C168" s="261" t="s">
        <v>140</v>
      </c>
      <c r="D168" s="213" t="s">
        <v>146</v>
      </c>
      <c r="E168" s="2" t="str">
        <f t="shared" si="4"/>
        <v>Rejstřík</v>
      </c>
      <c r="F168" s="2" t="str">
        <f t="shared" si="5"/>
        <v>Rejstřík-XML</v>
      </c>
    </row>
    <row r="169" spans="1:6">
      <c r="A169" s="210">
        <v>20059</v>
      </c>
      <c r="B169" s="211" t="s">
        <v>409</v>
      </c>
      <c r="C169" s="261" t="s">
        <v>140</v>
      </c>
      <c r="D169" s="213" t="s">
        <v>147</v>
      </c>
      <c r="E169" s="2" t="str">
        <f t="shared" si="4"/>
        <v>Rejstřík</v>
      </c>
      <c r="F169" s="2" t="str">
        <f t="shared" si="5"/>
        <v>Rejstřík-XML</v>
      </c>
    </row>
    <row r="170" spans="1:6">
      <c r="A170" s="214">
        <v>20060</v>
      </c>
      <c r="B170" s="207" t="s">
        <v>657</v>
      </c>
      <c r="C170" s="262" t="s">
        <v>140</v>
      </c>
      <c r="D170" s="209" t="s">
        <v>658</v>
      </c>
      <c r="E170" s="2" t="str">
        <f t="shared" si="4"/>
        <v>Rejstřík</v>
      </c>
      <c r="F170" s="2" t="str">
        <f t="shared" si="5"/>
        <v>Rejstřík-XML</v>
      </c>
    </row>
    <row r="171" spans="1:6">
      <c r="A171" s="210">
        <v>20068</v>
      </c>
      <c r="B171" s="211" t="s">
        <v>315</v>
      </c>
      <c r="C171" s="261" t="s">
        <v>140</v>
      </c>
      <c r="D171" s="213" t="s">
        <v>148</v>
      </c>
      <c r="E171" s="2" t="str">
        <f t="shared" si="4"/>
        <v>Rejstřík</v>
      </c>
      <c r="F171" s="2" t="str">
        <f t="shared" si="5"/>
        <v>Rejstřík-XML</v>
      </c>
    </row>
    <row r="172" spans="1:6">
      <c r="A172" s="214">
        <v>20075</v>
      </c>
      <c r="B172" s="207" t="s">
        <v>313</v>
      </c>
      <c r="C172" s="262" t="s">
        <v>140</v>
      </c>
      <c r="D172" s="209" t="s">
        <v>149</v>
      </c>
      <c r="E172" s="2" t="str">
        <f t="shared" si="4"/>
        <v>Rejstřík</v>
      </c>
      <c r="F172" s="2" t="str">
        <f t="shared" si="5"/>
        <v>Rejstřík-XML</v>
      </c>
    </row>
    <row r="173" spans="1:6">
      <c r="A173" s="243">
        <v>20099</v>
      </c>
      <c r="B173" s="244" t="s">
        <v>645</v>
      </c>
      <c r="C173" s="261" t="s">
        <v>140</v>
      </c>
      <c r="D173" s="213" t="s">
        <v>653</v>
      </c>
      <c r="E173" s="2" t="str">
        <f t="shared" si="4"/>
        <v>Rejstřík</v>
      </c>
      <c r="F173" s="2" t="str">
        <f t="shared" si="5"/>
        <v>Rejstřík-XML</v>
      </c>
    </row>
    <row r="174" spans="1:6">
      <c r="A174" s="209">
        <v>20119</v>
      </c>
      <c r="B174" s="207" t="s">
        <v>450</v>
      </c>
      <c r="C174" s="262" t="s">
        <v>140</v>
      </c>
      <c r="D174" s="209" t="s">
        <v>150</v>
      </c>
      <c r="E174" s="2" t="str">
        <f>HYPERLINK(CONCATENATE("https://or.justice.cz/ias/ui/rejstrik-$firma?ico=",B174),"Rejstřík")</f>
        <v>Rejstřík</v>
      </c>
      <c r="F174" s="2" t="str">
        <f t="shared" si="5"/>
        <v>Rejstřík-XML</v>
      </c>
    </row>
    <row r="175" spans="1:6">
      <c r="A175" s="210">
        <v>20124</v>
      </c>
      <c r="B175" s="211" t="s">
        <v>295</v>
      </c>
      <c r="C175" s="261" t="s">
        <v>140</v>
      </c>
      <c r="D175" s="213" t="s">
        <v>815</v>
      </c>
      <c r="E175" s="2" t="str">
        <f t="shared" si="4"/>
        <v>Rejstřík</v>
      </c>
      <c r="F175" s="2" t="str">
        <f t="shared" si="5"/>
        <v>Rejstřík-XML</v>
      </c>
    </row>
    <row r="176" spans="1:6">
      <c r="A176" s="214">
        <v>20126</v>
      </c>
      <c r="B176" s="207" t="s">
        <v>342</v>
      </c>
      <c r="C176" s="262" t="s">
        <v>140</v>
      </c>
      <c r="D176" s="209" t="s">
        <v>851</v>
      </c>
      <c r="E176" s="2" t="str">
        <f t="shared" si="4"/>
        <v>Rejstřík</v>
      </c>
      <c r="F176" s="2" t="str">
        <f t="shared" si="5"/>
        <v>Rejstřík-XML</v>
      </c>
    </row>
    <row r="177" spans="1:6">
      <c r="A177" s="210">
        <v>20132</v>
      </c>
      <c r="B177" s="211" t="s">
        <v>261</v>
      </c>
      <c r="C177" s="261" t="s">
        <v>140</v>
      </c>
      <c r="D177" s="213" t="s">
        <v>152</v>
      </c>
      <c r="E177" s="2" t="str">
        <f t="shared" si="4"/>
        <v>Rejstřík</v>
      </c>
      <c r="F177" s="2" t="str">
        <f t="shared" si="5"/>
        <v>Rejstřík-XML</v>
      </c>
    </row>
    <row r="178" spans="1:6">
      <c r="A178" s="214">
        <v>20192</v>
      </c>
      <c r="B178" s="207" t="s">
        <v>395</v>
      </c>
      <c r="C178" s="262" t="s">
        <v>140</v>
      </c>
      <c r="D178" s="209" t="s">
        <v>828</v>
      </c>
      <c r="E178" s="2" t="str">
        <f t="shared" si="4"/>
        <v>Rejstřík</v>
      </c>
      <c r="F178" s="2" t="str">
        <f t="shared" si="5"/>
        <v>Rejstřík-XML</v>
      </c>
    </row>
    <row r="179" spans="1:6">
      <c r="A179" s="210">
        <v>20217</v>
      </c>
      <c r="B179" s="211" t="s">
        <v>306</v>
      </c>
      <c r="C179" s="261" t="s">
        <v>140</v>
      </c>
      <c r="D179" s="213" t="s">
        <v>153</v>
      </c>
      <c r="E179" s="2" t="str">
        <f t="shared" si="4"/>
        <v>Rejstřík</v>
      </c>
      <c r="F179" s="2" t="str">
        <f t="shared" si="5"/>
        <v>Rejstřík-XML</v>
      </c>
    </row>
    <row r="180" spans="1:6">
      <c r="A180" s="210">
        <v>50008</v>
      </c>
      <c r="B180" s="211" t="s">
        <v>388</v>
      </c>
      <c r="C180" s="263" t="s">
        <v>154</v>
      </c>
      <c r="D180" s="213" t="s">
        <v>155</v>
      </c>
      <c r="E180" s="2" t="str">
        <f t="shared" si="4"/>
        <v>Rejstřík</v>
      </c>
      <c r="F180" s="2" t="str">
        <f t="shared" si="5"/>
        <v>Rejstřík-XML</v>
      </c>
    </row>
    <row r="181" spans="1:6">
      <c r="A181" s="214">
        <v>50029</v>
      </c>
      <c r="B181" s="207" t="s">
        <v>236</v>
      </c>
      <c r="C181" s="264" t="s">
        <v>154</v>
      </c>
      <c r="D181" s="209" t="s">
        <v>156</v>
      </c>
      <c r="E181" s="2" t="str">
        <f t="shared" si="4"/>
        <v>Rejstřík</v>
      </c>
      <c r="F181" s="2" t="str">
        <f t="shared" si="5"/>
        <v>Rejstřík-XML</v>
      </c>
    </row>
    <row r="182" spans="1:6">
      <c r="A182" s="210">
        <v>50034</v>
      </c>
      <c r="B182" s="211" t="s">
        <v>243</v>
      </c>
      <c r="C182" s="263" t="s">
        <v>154</v>
      </c>
      <c r="D182" s="213" t="s">
        <v>157</v>
      </c>
      <c r="E182" s="2" t="str">
        <f t="shared" si="4"/>
        <v>Rejstřík</v>
      </c>
      <c r="F182" s="2" t="str">
        <f t="shared" si="5"/>
        <v>Rejstřík-XML</v>
      </c>
    </row>
    <row r="183" spans="1:6">
      <c r="A183" s="210">
        <v>50036</v>
      </c>
      <c r="B183" s="211" t="s">
        <v>659</v>
      </c>
      <c r="C183" s="263" t="s">
        <v>154</v>
      </c>
      <c r="D183" s="213" t="s">
        <v>834</v>
      </c>
      <c r="E183" s="2" t="str">
        <f t="shared" si="4"/>
        <v>Rejstřík</v>
      </c>
      <c r="F183" s="2" t="str">
        <f t="shared" si="5"/>
        <v>Rejstřík-XML</v>
      </c>
    </row>
    <row r="184" spans="1:6">
      <c r="A184" s="217">
        <v>50037</v>
      </c>
      <c r="B184" s="207" t="s">
        <v>238</v>
      </c>
      <c r="C184" s="264" t="s">
        <v>154</v>
      </c>
      <c r="D184" s="209" t="s">
        <v>158</v>
      </c>
      <c r="E184" s="2" t="str">
        <f t="shared" si="4"/>
        <v>Rejstřík</v>
      </c>
      <c r="F184" s="2" t="str">
        <f t="shared" si="5"/>
        <v>Rejstřík-XML</v>
      </c>
    </row>
    <row r="185" spans="1:6">
      <c r="A185" s="210">
        <v>50040</v>
      </c>
      <c r="B185" s="211" t="s">
        <v>424</v>
      </c>
      <c r="C185" s="263" t="s">
        <v>154</v>
      </c>
      <c r="D185" s="213" t="s">
        <v>810</v>
      </c>
      <c r="E185" s="2" t="str">
        <f t="shared" si="4"/>
        <v>Rejstřík</v>
      </c>
      <c r="F185" s="2" t="str">
        <f t="shared" si="5"/>
        <v>Rejstřík-XML</v>
      </c>
    </row>
    <row r="186" spans="1:6">
      <c r="A186" s="214">
        <v>50046</v>
      </c>
      <c r="B186" s="207" t="s">
        <v>246</v>
      </c>
      <c r="C186" s="264" t="s">
        <v>154</v>
      </c>
      <c r="D186" s="209" t="s">
        <v>839</v>
      </c>
      <c r="E186" s="2" t="str">
        <f t="shared" si="4"/>
        <v>Rejstřík</v>
      </c>
      <c r="F186" s="2" t="str">
        <f t="shared" si="5"/>
        <v>Rejstřík-XML</v>
      </c>
    </row>
    <row r="187" spans="1:6">
      <c r="A187" s="210">
        <v>50052</v>
      </c>
      <c r="B187" s="211" t="s">
        <v>299</v>
      </c>
      <c r="C187" s="263" t="s">
        <v>154</v>
      </c>
      <c r="D187" s="213" t="s">
        <v>816</v>
      </c>
      <c r="E187" s="2" t="str">
        <f t="shared" si="4"/>
        <v>Rejstřík</v>
      </c>
      <c r="F187" s="2" t="str">
        <f t="shared" si="5"/>
        <v>Rejstřík-XML</v>
      </c>
    </row>
    <row r="188" spans="1:6">
      <c r="A188" s="213">
        <v>50058</v>
      </c>
      <c r="B188" s="211" t="s">
        <v>451</v>
      </c>
      <c r="C188" s="263" t="s">
        <v>154</v>
      </c>
      <c r="D188" s="213" t="s">
        <v>164</v>
      </c>
      <c r="E188" s="2" t="str">
        <f t="shared" si="4"/>
        <v>Rejstřík</v>
      </c>
      <c r="F188" s="2" t="str">
        <f t="shared" si="5"/>
        <v>Rejstřík-XML</v>
      </c>
    </row>
    <row r="189" spans="1:6">
      <c r="A189" s="210">
        <v>50062</v>
      </c>
      <c r="B189" s="211" t="s">
        <v>329</v>
      </c>
      <c r="C189" s="263" t="s">
        <v>154</v>
      </c>
      <c r="D189" s="213" t="s">
        <v>159</v>
      </c>
      <c r="E189" s="2" t="str">
        <f t="shared" si="4"/>
        <v>Rejstřík</v>
      </c>
      <c r="F189" s="2" t="str">
        <f t="shared" si="5"/>
        <v>Rejstřík-XML</v>
      </c>
    </row>
    <row r="190" spans="1:6">
      <c r="A190" s="210">
        <v>50064</v>
      </c>
      <c r="B190" s="219" t="s">
        <v>310</v>
      </c>
      <c r="C190" s="265" t="s">
        <v>154</v>
      </c>
      <c r="D190" s="213" t="s">
        <v>611</v>
      </c>
      <c r="E190" s="2" t="str">
        <f t="shared" si="4"/>
        <v>Rejstřík</v>
      </c>
      <c r="F190" s="2" t="str">
        <f t="shared" si="5"/>
        <v>Rejstřík-XML</v>
      </c>
    </row>
    <row r="191" spans="1:6">
      <c r="A191" s="214">
        <v>50069</v>
      </c>
      <c r="B191" s="207" t="s">
        <v>693</v>
      </c>
      <c r="C191" s="264" t="s">
        <v>154</v>
      </c>
      <c r="D191" s="236" t="s">
        <v>160</v>
      </c>
      <c r="E191" s="2" t="str">
        <f t="shared" si="4"/>
        <v>Rejstřík</v>
      </c>
      <c r="F191" s="2" t="str">
        <f t="shared" si="5"/>
        <v>Rejstřík-XML</v>
      </c>
    </row>
    <row r="192" spans="1:6">
      <c r="A192" s="210">
        <v>50074</v>
      </c>
      <c r="B192" s="211" t="s">
        <v>380</v>
      </c>
      <c r="C192" s="263" t="s">
        <v>154</v>
      </c>
      <c r="D192" s="235" t="s">
        <v>161</v>
      </c>
      <c r="E192" s="2" t="str">
        <f t="shared" si="4"/>
        <v>Rejstřík</v>
      </c>
      <c r="F192" s="2" t="str">
        <f t="shared" si="5"/>
        <v>Rejstřík-XML</v>
      </c>
    </row>
    <row r="193" spans="1:6">
      <c r="A193" s="214">
        <v>50091</v>
      </c>
      <c r="B193" s="207" t="s">
        <v>323</v>
      </c>
      <c r="C193" s="264" t="s">
        <v>154</v>
      </c>
      <c r="D193" s="236" t="s">
        <v>162</v>
      </c>
      <c r="E193" s="2" t="str">
        <f t="shared" si="4"/>
        <v>Rejstřík</v>
      </c>
      <c r="F193" s="2" t="str">
        <f t="shared" si="5"/>
        <v>Rejstřík-XML</v>
      </c>
    </row>
    <row r="194" spans="1:6">
      <c r="A194" s="210">
        <v>50103</v>
      </c>
      <c r="B194" s="211" t="s">
        <v>255</v>
      </c>
      <c r="C194" s="263" t="s">
        <v>154</v>
      </c>
      <c r="D194" s="235" t="s">
        <v>163</v>
      </c>
      <c r="E194" s="2" t="str">
        <f t="shared" ref="E194:E254" si="6">HYPERLINK(CONCATENATE("https://or.justice.cz/ias/ui/rejstrik-$firma?ico=",B194),"Rejstřík")</f>
        <v>Rejstřík</v>
      </c>
      <c r="F194" s="2" t="str">
        <f t="shared" si="5"/>
        <v>Rejstřík-XML</v>
      </c>
    </row>
    <row r="195" spans="1:6">
      <c r="A195" s="214">
        <v>700</v>
      </c>
      <c r="B195" s="207" t="s">
        <v>311</v>
      </c>
      <c r="C195" s="264" t="s">
        <v>154</v>
      </c>
      <c r="D195" s="236" t="s">
        <v>811</v>
      </c>
      <c r="E195" s="2" t="str">
        <f t="shared" si="6"/>
        <v>Rejstřík</v>
      </c>
      <c r="F195" s="2" t="str">
        <f t="shared" ref="F195:F254" si="7">HYPERLINK(CONCATENATE("https://wwwinfo.mfcr.cz/cgi-bin/ares/darv_std.cgi?ico=",B195,"&amp;xml=1"),"Rejstřík-XML")</f>
        <v>Rejstřík-XML</v>
      </c>
    </row>
    <row r="196" spans="1:6">
      <c r="A196" s="214">
        <v>40027</v>
      </c>
      <c r="B196" s="207" t="s">
        <v>405</v>
      </c>
      <c r="C196" s="266" t="s">
        <v>165</v>
      </c>
      <c r="D196" s="236" t="s">
        <v>166</v>
      </c>
      <c r="E196" s="2" t="str">
        <f t="shared" si="6"/>
        <v>Rejstřík</v>
      </c>
      <c r="F196" s="2" t="str">
        <f t="shared" si="7"/>
        <v>Rejstřík-XML</v>
      </c>
    </row>
    <row r="197" spans="1:6">
      <c r="A197" s="210">
        <v>40031</v>
      </c>
      <c r="B197" s="211" t="s">
        <v>249</v>
      </c>
      <c r="C197" s="267" t="s">
        <v>165</v>
      </c>
      <c r="D197" s="235" t="s">
        <v>167</v>
      </c>
      <c r="E197" s="2" t="str">
        <f t="shared" si="6"/>
        <v>Rejstřík</v>
      </c>
      <c r="F197" s="2" t="str">
        <f t="shared" si="7"/>
        <v>Rejstřík-XML</v>
      </c>
    </row>
    <row r="198" spans="1:6">
      <c r="A198" s="206">
        <v>40070</v>
      </c>
      <c r="B198" s="207" t="s">
        <v>248</v>
      </c>
      <c r="C198" s="266" t="s">
        <v>165</v>
      </c>
      <c r="D198" t="s">
        <v>850</v>
      </c>
      <c r="E198" s="2" t="str">
        <f t="shared" si="6"/>
        <v>Rejstřík</v>
      </c>
      <c r="F198" s="2" t="str">
        <f t="shared" si="7"/>
        <v>Rejstřík-XML</v>
      </c>
    </row>
    <row r="199" spans="1:6">
      <c r="A199" s="210">
        <v>40090</v>
      </c>
      <c r="B199" s="211" t="s">
        <v>245</v>
      </c>
      <c r="C199" s="267" t="s">
        <v>165</v>
      </c>
      <c r="D199" s="235" t="s">
        <v>168</v>
      </c>
      <c r="E199" s="2" t="str">
        <f t="shared" si="6"/>
        <v>Rejstřík</v>
      </c>
      <c r="F199" s="2" t="str">
        <f t="shared" si="7"/>
        <v>Rejstřík-XML</v>
      </c>
    </row>
    <row r="200" spans="1:6">
      <c r="A200" s="214">
        <v>40100</v>
      </c>
      <c r="B200" s="207" t="s">
        <v>452</v>
      </c>
      <c r="C200" s="266" t="s">
        <v>165</v>
      </c>
      <c r="D200" s="236" t="s">
        <v>169</v>
      </c>
      <c r="E200" s="2" t="str">
        <f t="shared" si="6"/>
        <v>Rejstřík</v>
      </c>
      <c r="F200" s="2" t="str">
        <f t="shared" si="7"/>
        <v>Rejstřík-XML</v>
      </c>
    </row>
    <row r="201" spans="1:6">
      <c r="A201" s="210">
        <v>40103</v>
      </c>
      <c r="B201" s="211" t="s">
        <v>251</v>
      </c>
      <c r="C201" s="267" t="s">
        <v>165</v>
      </c>
      <c r="D201" s="235" t="s">
        <v>813</v>
      </c>
      <c r="E201" s="2" t="str">
        <f t="shared" si="6"/>
        <v>Rejstřík</v>
      </c>
      <c r="F201" s="2" t="str">
        <f t="shared" si="7"/>
        <v>Rejstřík-XML</v>
      </c>
    </row>
    <row r="202" spans="1:6">
      <c r="A202" s="214">
        <v>40106</v>
      </c>
      <c r="B202" s="207" t="s">
        <v>429</v>
      </c>
      <c r="C202" s="266" t="s">
        <v>165</v>
      </c>
      <c r="D202" s="236" t="s">
        <v>692</v>
      </c>
      <c r="E202" s="2" t="str">
        <f t="shared" si="6"/>
        <v>Rejstřík</v>
      </c>
      <c r="F202" s="2" t="str">
        <f t="shared" si="7"/>
        <v>Rejstřík-XML</v>
      </c>
    </row>
    <row r="203" spans="1:6">
      <c r="A203" s="210">
        <v>40119</v>
      </c>
      <c r="B203" s="211" t="s">
        <v>229</v>
      </c>
      <c r="C203" s="267" t="s">
        <v>165</v>
      </c>
      <c r="D203" s="235" t="s">
        <v>170</v>
      </c>
      <c r="E203" s="2" t="str">
        <f t="shared" si="6"/>
        <v>Rejstřík</v>
      </c>
      <c r="F203" s="2" t="str">
        <f t="shared" si="7"/>
        <v>Rejstřík-XML</v>
      </c>
    </row>
    <row r="204" spans="1:6">
      <c r="A204" s="214">
        <v>40136</v>
      </c>
      <c r="B204" s="207" t="s">
        <v>231</v>
      </c>
      <c r="C204" s="266" t="s">
        <v>165</v>
      </c>
      <c r="D204" s="236" t="s">
        <v>835</v>
      </c>
      <c r="E204" s="2" t="str">
        <f t="shared" si="6"/>
        <v>Rejstřík</v>
      </c>
      <c r="F204" s="2" t="str">
        <f t="shared" si="7"/>
        <v>Rejstřík-XML</v>
      </c>
    </row>
    <row r="205" spans="1:6">
      <c r="A205" s="210">
        <v>40145</v>
      </c>
      <c r="B205" s="211" t="s">
        <v>230</v>
      </c>
      <c r="C205" s="267" t="s">
        <v>165</v>
      </c>
      <c r="D205" s="235" t="s">
        <v>171</v>
      </c>
      <c r="E205" s="2" t="str">
        <f t="shared" si="6"/>
        <v>Rejstřík</v>
      </c>
      <c r="F205" s="2" t="str">
        <f t="shared" si="7"/>
        <v>Rejstřík-XML</v>
      </c>
    </row>
    <row r="206" spans="1:6">
      <c r="A206" s="214">
        <v>40178</v>
      </c>
      <c r="B206" s="207" t="s">
        <v>228</v>
      </c>
      <c r="C206" s="266" t="s">
        <v>165</v>
      </c>
      <c r="D206" s="236" t="s">
        <v>172</v>
      </c>
      <c r="E206" s="2" t="str">
        <f t="shared" si="6"/>
        <v>Rejstřík</v>
      </c>
      <c r="F206" s="2" t="str">
        <f t="shared" si="7"/>
        <v>Rejstřík-XML</v>
      </c>
    </row>
    <row r="207" spans="1:6">
      <c r="A207" s="210">
        <v>40181</v>
      </c>
      <c r="B207" s="211" t="s">
        <v>277</v>
      </c>
      <c r="C207" s="267" t="s">
        <v>165</v>
      </c>
      <c r="D207" s="235" t="s">
        <v>770</v>
      </c>
      <c r="E207" s="2" t="str">
        <f t="shared" si="6"/>
        <v>Rejstřík</v>
      </c>
      <c r="F207" s="2" t="str">
        <f t="shared" si="7"/>
        <v>Rejstřík-XML</v>
      </c>
    </row>
    <row r="208" spans="1:6">
      <c r="A208" s="214">
        <v>40183</v>
      </c>
      <c r="B208" s="207" t="s">
        <v>265</v>
      </c>
      <c r="C208" s="266" t="s">
        <v>165</v>
      </c>
      <c r="D208" s="236" t="s">
        <v>991</v>
      </c>
      <c r="E208" s="2" t="str">
        <f t="shared" si="6"/>
        <v>Rejstřík</v>
      </c>
      <c r="F208" s="2" t="str">
        <f t="shared" si="7"/>
        <v>Rejstřík-XML</v>
      </c>
    </row>
    <row r="209" spans="1:6">
      <c r="A209" s="210">
        <v>501</v>
      </c>
      <c r="B209" s="211" t="s">
        <v>303</v>
      </c>
      <c r="C209" s="267" t="s">
        <v>165</v>
      </c>
      <c r="D209" s="235" t="s">
        <v>812</v>
      </c>
      <c r="E209" s="2" t="str">
        <f t="shared" si="6"/>
        <v>Rejstřík</v>
      </c>
      <c r="F209" s="2" t="str">
        <f t="shared" si="7"/>
        <v>Rejstřík-XML</v>
      </c>
    </row>
    <row r="210" spans="1:6">
      <c r="A210" s="210">
        <v>60037</v>
      </c>
      <c r="B210" s="211" t="s">
        <v>324</v>
      </c>
      <c r="C210" s="268" t="s">
        <v>173</v>
      </c>
      <c r="D210" s="235" t="s">
        <v>225</v>
      </c>
      <c r="E210" s="2" t="str">
        <f t="shared" si="6"/>
        <v>Rejstřík</v>
      </c>
      <c r="F210" s="2" t="str">
        <f t="shared" si="7"/>
        <v>Rejstřík-XML</v>
      </c>
    </row>
    <row r="211" spans="1:6">
      <c r="A211" s="214">
        <v>60041</v>
      </c>
      <c r="B211" s="221" t="s">
        <v>396</v>
      </c>
      <c r="C211" s="269" t="s">
        <v>173</v>
      </c>
      <c r="D211" s="270" t="s">
        <v>174</v>
      </c>
      <c r="E211" s="2" t="str">
        <f t="shared" si="6"/>
        <v>Rejstřík</v>
      </c>
      <c r="F211" s="2" t="str">
        <f t="shared" si="7"/>
        <v>Rejstřík-XML</v>
      </c>
    </row>
    <row r="212" spans="1:6">
      <c r="A212" s="210">
        <v>60043</v>
      </c>
      <c r="B212" s="219" t="s">
        <v>294</v>
      </c>
      <c r="C212" s="271" t="s">
        <v>173</v>
      </c>
      <c r="D212" s="235" t="s">
        <v>175</v>
      </c>
      <c r="E212" s="2" t="str">
        <f t="shared" si="6"/>
        <v>Rejstřík</v>
      </c>
      <c r="F212" s="2" t="str">
        <f t="shared" si="7"/>
        <v>Rejstřík-XML</v>
      </c>
    </row>
    <row r="213" spans="1:6">
      <c r="A213" s="214">
        <v>60077</v>
      </c>
      <c r="B213" s="221" t="s">
        <v>278</v>
      </c>
      <c r="C213" s="269" t="s">
        <v>173</v>
      </c>
      <c r="D213" s="236" t="s">
        <v>176</v>
      </c>
      <c r="E213" s="2" t="str">
        <f t="shared" si="6"/>
        <v>Rejstřík</v>
      </c>
      <c r="F213" s="2" t="str">
        <f t="shared" si="7"/>
        <v>Rejstřík-XML</v>
      </c>
    </row>
    <row r="214" spans="1:6">
      <c r="A214" s="210">
        <v>60116</v>
      </c>
      <c r="B214" s="211" t="s">
        <v>233</v>
      </c>
      <c r="C214" s="268" t="s">
        <v>173</v>
      </c>
      <c r="D214" s="213" t="s">
        <v>177</v>
      </c>
      <c r="E214" s="2" t="str">
        <f t="shared" si="6"/>
        <v>Rejstřík</v>
      </c>
      <c r="F214" s="2" t="str">
        <f t="shared" si="7"/>
        <v>Rejstřík-XML</v>
      </c>
    </row>
    <row r="215" spans="1:6">
      <c r="A215" s="214">
        <v>60120</v>
      </c>
      <c r="B215" s="207" t="s">
        <v>352</v>
      </c>
      <c r="C215" s="272" t="s">
        <v>173</v>
      </c>
      <c r="D215" s="209" t="s">
        <v>178</v>
      </c>
      <c r="E215" s="2" t="str">
        <f t="shared" si="6"/>
        <v>Rejstřík</v>
      </c>
      <c r="F215" s="2" t="str">
        <f t="shared" si="7"/>
        <v>Rejstřík-XML</v>
      </c>
    </row>
    <row r="216" spans="1:6">
      <c r="A216" s="210">
        <v>60142</v>
      </c>
      <c r="B216" s="211" t="s">
        <v>332</v>
      </c>
      <c r="C216" s="268" t="s">
        <v>173</v>
      </c>
      <c r="D216" s="213" t="s">
        <v>179</v>
      </c>
      <c r="E216" s="2" t="str">
        <f t="shared" si="6"/>
        <v>Rejstřík</v>
      </c>
      <c r="F216" s="2" t="str">
        <f t="shared" si="7"/>
        <v>Rejstřík-XML</v>
      </c>
    </row>
    <row r="217" spans="1:6">
      <c r="A217" s="210">
        <v>60004</v>
      </c>
      <c r="B217" s="211" t="s">
        <v>345</v>
      </c>
      <c r="C217" s="273" t="s">
        <v>180</v>
      </c>
      <c r="D217" s="213" t="s">
        <v>181</v>
      </c>
      <c r="E217" s="2" t="str">
        <f t="shared" si="6"/>
        <v>Rejstřík</v>
      </c>
      <c r="F217" s="2" t="str">
        <f t="shared" si="7"/>
        <v>Rejstřík-XML</v>
      </c>
    </row>
    <row r="218" spans="1:6">
      <c r="A218" s="214">
        <v>60017</v>
      </c>
      <c r="B218" s="207" t="s">
        <v>384</v>
      </c>
      <c r="C218" s="274" t="s">
        <v>180</v>
      </c>
      <c r="D218" s="209" t="s">
        <v>182</v>
      </c>
      <c r="E218" s="2" t="str">
        <f t="shared" si="6"/>
        <v>Rejstřík</v>
      </c>
      <c r="F218" s="2" t="str">
        <f t="shared" si="7"/>
        <v>Rejstřík-XML</v>
      </c>
    </row>
    <row r="219" spans="1:6">
      <c r="A219" s="210">
        <v>60018</v>
      </c>
      <c r="B219" s="211" t="s">
        <v>237</v>
      </c>
      <c r="C219" s="273" t="s">
        <v>180</v>
      </c>
      <c r="D219" s="213" t="s">
        <v>183</v>
      </c>
      <c r="E219" s="2" t="str">
        <f t="shared" si="6"/>
        <v>Rejstřík</v>
      </c>
      <c r="F219" s="2" t="str">
        <f t="shared" si="7"/>
        <v>Rejstřík-XML</v>
      </c>
    </row>
    <row r="220" spans="1:6">
      <c r="A220" s="214">
        <v>60022</v>
      </c>
      <c r="B220" s="207" t="s">
        <v>372</v>
      </c>
      <c r="C220" s="274" t="s">
        <v>180</v>
      </c>
      <c r="D220" s="209" t="s">
        <v>184</v>
      </c>
      <c r="E220" s="2" t="str">
        <f t="shared" si="6"/>
        <v>Rejstřík</v>
      </c>
      <c r="F220" s="2" t="str">
        <f t="shared" si="7"/>
        <v>Rejstřík-XML</v>
      </c>
    </row>
    <row r="221" spans="1:6">
      <c r="A221" s="210">
        <v>60024</v>
      </c>
      <c r="B221" s="211" t="s">
        <v>302</v>
      </c>
      <c r="C221" s="273" t="s">
        <v>180</v>
      </c>
      <c r="D221" s="213" t="s">
        <v>185</v>
      </c>
      <c r="E221" s="2" t="str">
        <f t="shared" si="6"/>
        <v>Rejstřík</v>
      </c>
      <c r="F221" s="2" t="str">
        <f t="shared" si="7"/>
        <v>Rejstřík-XML</v>
      </c>
    </row>
    <row r="222" spans="1:6">
      <c r="A222" s="210">
        <v>60049</v>
      </c>
      <c r="B222" s="211" t="s">
        <v>404</v>
      </c>
      <c r="C222" s="273" t="s">
        <v>180</v>
      </c>
      <c r="D222" s="213" t="s">
        <v>187</v>
      </c>
      <c r="E222" s="2" t="str">
        <f t="shared" si="6"/>
        <v>Rejstřík</v>
      </c>
      <c r="F222" s="2" t="str">
        <f t="shared" si="7"/>
        <v>Rejstřík-XML</v>
      </c>
    </row>
    <row r="223" spans="1:6">
      <c r="A223" s="217">
        <v>60095</v>
      </c>
      <c r="B223" s="207" t="s">
        <v>301</v>
      </c>
      <c r="C223" s="274" t="s">
        <v>180</v>
      </c>
      <c r="D223" s="209" t="s">
        <v>186</v>
      </c>
      <c r="E223" s="2" t="str">
        <f t="shared" si="6"/>
        <v>Rejstřík</v>
      </c>
      <c r="F223" s="2" t="str">
        <f t="shared" si="7"/>
        <v>Rejstřík-XML</v>
      </c>
    </row>
    <row r="224" spans="1:6">
      <c r="A224" s="214">
        <v>30002</v>
      </c>
      <c r="B224" s="207" t="s">
        <v>334</v>
      </c>
      <c r="C224" s="275" t="s">
        <v>188</v>
      </c>
      <c r="D224" s="209" t="s">
        <v>189</v>
      </c>
      <c r="E224" s="2" t="str">
        <f t="shared" si="6"/>
        <v>Rejstřík</v>
      </c>
      <c r="F224" s="2" t="str">
        <f t="shared" si="7"/>
        <v>Rejstřík-XML</v>
      </c>
    </row>
    <row r="225" spans="1:6">
      <c r="A225" s="210">
        <v>30007</v>
      </c>
      <c r="B225" s="211" t="s">
        <v>257</v>
      </c>
      <c r="C225" s="276" t="s">
        <v>188</v>
      </c>
      <c r="D225" s="213" t="s">
        <v>190</v>
      </c>
      <c r="E225" s="2" t="str">
        <f t="shared" si="6"/>
        <v>Rejstřík</v>
      </c>
      <c r="F225" s="2" t="str">
        <f t="shared" si="7"/>
        <v>Rejstřík-XML</v>
      </c>
    </row>
    <row r="226" spans="1:6">
      <c r="A226" s="214">
        <v>30008</v>
      </c>
      <c r="B226" s="207" t="s">
        <v>344</v>
      </c>
      <c r="C226" s="275" t="s">
        <v>188</v>
      </c>
      <c r="D226" s="209" t="s">
        <v>191</v>
      </c>
      <c r="E226" s="2" t="str">
        <f t="shared" si="6"/>
        <v>Rejstřík</v>
      </c>
      <c r="F226" s="2" t="str">
        <f t="shared" si="7"/>
        <v>Rejstřík-XML</v>
      </c>
    </row>
    <row r="227" spans="1:6">
      <c r="A227" s="210">
        <v>30011</v>
      </c>
      <c r="B227" s="211" t="s">
        <v>651</v>
      </c>
      <c r="C227" s="276" t="s">
        <v>188</v>
      </c>
      <c r="D227" s="213" t="s">
        <v>652</v>
      </c>
      <c r="E227" s="2" t="str">
        <f t="shared" si="6"/>
        <v>Rejstřík</v>
      </c>
      <c r="F227" s="2" t="str">
        <f t="shared" si="7"/>
        <v>Rejstřík-XML</v>
      </c>
    </row>
    <row r="228" spans="1:6">
      <c r="A228" s="210">
        <v>30012</v>
      </c>
      <c r="B228" s="211" t="s">
        <v>363</v>
      </c>
      <c r="C228" s="276" t="s">
        <v>188</v>
      </c>
      <c r="D228" s="213" t="s">
        <v>192</v>
      </c>
      <c r="E228" s="2" t="str">
        <f t="shared" si="6"/>
        <v>Rejstřík</v>
      </c>
      <c r="F228" s="2" t="str">
        <f t="shared" si="7"/>
        <v>Rejstřík-XML</v>
      </c>
    </row>
    <row r="229" spans="1:6">
      <c r="A229" s="214">
        <v>30015</v>
      </c>
      <c r="B229" s="207" t="s">
        <v>327</v>
      </c>
      <c r="C229" s="275" t="s">
        <v>188</v>
      </c>
      <c r="D229" s="209" t="s">
        <v>193</v>
      </c>
      <c r="E229" s="2" t="str">
        <f t="shared" si="6"/>
        <v>Rejstřík</v>
      </c>
      <c r="F229" s="2" t="str">
        <f t="shared" si="7"/>
        <v>Rejstřík-XML</v>
      </c>
    </row>
    <row r="230" spans="1:6">
      <c r="A230" s="210">
        <v>30032</v>
      </c>
      <c r="B230" s="211" t="s">
        <v>335</v>
      </c>
      <c r="C230" s="276" t="s">
        <v>188</v>
      </c>
      <c r="D230" s="213" t="s">
        <v>194</v>
      </c>
      <c r="E230" s="2" t="str">
        <f t="shared" si="6"/>
        <v>Rejstřík</v>
      </c>
      <c r="F230" s="2" t="str">
        <f t="shared" si="7"/>
        <v>Rejstřík-XML</v>
      </c>
    </row>
    <row r="231" spans="1:6">
      <c r="A231" s="214">
        <v>30036</v>
      </c>
      <c r="B231" s="207" t="s">
        <v>242</v>
      </c>
      <c r="C231" s="275" t="s">
        <v>188</v>
      </c>
      <c r="D231" s="209" t="s">
        <v>195</v>
      </c>
      <c r="E231" s="2" t="str">
        <f t="shared" si="6"/>
        <v>Rejstřík</v>
      </c>
      <c r="F231" s="2" t="str">
        <f t="shared" si="7"/>
        <v>Rejstřík-XML</v>
      </c>
    </row>
    <row r="232" spans="1:6">
      <c r="A232" s="210">
        <v>30039</v>
      </c>
      <c r="B232" s="211" t="s">
        <v>453</v>
      </c>
      <c r="C232" s="276" t="s">
        <v>188</v>
      </c>
      <c r="D232" s="213" t="s">
        <v>196</v>
      </c>
      <c r="E232" s="2" t="str">
        <f t="shared" si="6"/>
        <v>Rejstřík</v>
      </c>
      <c r="F232" s="2" t="str">
        <f t="shared" si="7"/>
        <v>Rejstřík-XML</v>
      </c>
    </row>
    <row r="233" spans="1:6">
      <c r="A233" s="210">
        <v>30040</v>
      </c>
      <c r="B233" s="211" t="s">
        <v>418</v>
      </c>
      <c r="C233" s="276" t="s">
        <v>188</v>
      </c>
      <c r="D233" s="213" t="s">
        <v>197</v>
      </c>
      <c r="E233" s="2" t="str">
        <f t="shared" si="6"/>
        <v>Rejstřík</v>
      </c>
      <c r="F233" s="2" t="str">
        <f t="shared" si="7"/>
        <v>Rejstřík-XML</v>
      </c>
    </row>
    <row r="234" spans="1:6">
      <c r="A234" s="213">
        <v>30041</v>
      </c>
      <c r="B234" s="211" t="s">
        <v>460</v>
      </c>
      <c r="C234" s="276" t="s">
        <v>188</v>
      </c>
      <c r="D234" s="235" t="s">
        <v>198</v>
      </c>
      <c r="E234" s="2" t="str">
        <f t="shared" si="6"/>
        <v>Rejstřík</v>
      </c>
      <c r="F234" s="2" t="str">
        <f t="shared" si="7"/>
        <v>Rejstřík-XML</v>
      </c>
    </row>
    <row r="235" spans="1:6">
      <c r="A235" s="214">
        <v>30050</v>
      </c>
      <c r="B235" s="207" t="s">
        <v>318</v>
      </c>
      <c r="C235" s="275" t="s">
        <v>188</v>
      </c>
      <c r="D235" s="236" t="s">
        <v>199</v>
      </c>
      <c r="E235" s="2" t="str">
        <f t="shared" si="6"/>
        <v>Rejstřík</v>
      </c>
      <c r="F235" s="2" t="str">
        <f t="shared" si="7"/>
        <v>Rejstřík-XML</v>
      </c>
    </row>
    <row r="236" spans="1:6">
      <c r="A236" s="210">
        <v>30060</v>
      </c>
      <c r="B236" s="211" t="s">
        <v>312</v>
      </c>
      <c r="C236" s="276" t="s">
        <v>188</v>
      </c>
      <c r="D236" s="235" t="s">
        <v>200</v>
      </c>
      <c r="E236" s="2" t="str">
        <f t="shared" si="6"/>
        <v>Rejstřík</v>
      </c>
      <c r="F236" s="2" t="str">
        <f t="shared" si="7"/>
        <v>Rejstřík-XML</v>
      </c>
    </row>
    <row r="237" spans="1:6">
      <c r="A237" s="214">
        <v>30072</v>
      </c>
      <c r="B237" s="207" t="s">
        <v>286</v>
      </c>
      <c r="C237" s="275" t="s">
        <v>188</v>
      </c>
      <c r="D237" s="236" t="s">
        <v>201</v>
      </c>
      <c r="E237" s="2" t="str">
        <f t="shared" si="6"/>
        <v>Rejstřík</v>
      </c>
      <c r="F237" s="2" t="str">
        <f t="shared" si="7"/>
        <v>Rejstřík-XML</v>
      </c>
    </row>
    <row r="238" spans="1:6">
      <c r="A238" s="210">
        <v>30079</v>
      </c>
      <c r="B238" s="211" t="s">
        <v>454</v>
      </c>
      <c r="C238" s="276" t="s">
        <v>188</v>
      </c>
      <c r="D238" s="235" t="s">
        <v>202</v>
      </c>
      <c r="E238" s="2" t="str">
        <f t="shared" si="6"/>
        <v>Rejstřík</v>
      </c>
      <c r="F238" s="2" t="str">
        <f t="shared" si="7"/>
        <v>Rejstřík-XML</v>
      </c>
    </row>
    <row r="239" spans="1:6">
      <c r="A239" s="206">
        <v>30101</v>
      </c>
      <c r="B239" s="240" t="s">
        <v>381</v>
      </c>
      <c r="C239" s="277" t="s">
        <v>188</v>
      </c>
      <c r="D239" s="213" t="s">
        <v>203</v>
      </c>
      <c r="E239" s="2" t="str">
        <f t="shared" si="6"/>
        <v>Rejstřík</v>
      </c>
      <c r="F239" s="2" t="str">
        <f t="shared" si="7"/>
        <v>Rejstřík-XML</v>
      </c>
    </row>
    <row r="240" spans="1:6">
      <c r="A240" s="206">
        <v>30104</v>
      </c>
      <c r="B240" s="240" t="s">
        <v>459</v>
      </c>
      <c r="C240" s="277" t="s">
        <v>188</v>
      </c>
      <c r="D240" s="236" t="s">
        <v>206</v>
      </c>
      <c r="E240" s="2" t="str">
        <f t="shared" si="6"/>
        <v>Rejstřík</v>
      </c>
      <c r="F240" s="2" t="str">
        <f t="shared" si="7"/>
        <v>Rejstřík-XML</v>
      </c>
    </row>
    <row r="241" spans="1:6">
      <c r="A241" s="213">
        <v>30112</v>
      </c>
      <c r="B241" s="211" t="s">
        <v>457</v>
      </c>
      <c r="C241" s="276" t="s">
        <v>188</v>
      </c>
      <c r="D241" s="213" t="s">
        <v>204</v>
      </c>
      <c r="E241" s="2" t="str">
        <f t="shared" si="6"/>
        <v>Rejstřík</v>
      </c>
      <c r="F241" s="2" t="str">
        <f t="shared" si="7"/>
        <v>Rejstřík-XML</v>
      </c>
    </row>
    <row r="242" spans="1:6">
      <c r="A242" s="210">
        <v>30113</v>
      </c>
      <c r="B242" s="211" t="s">
        <v>287</v>
      </c>
      <c r="C242" s="276" t="s">
        <v>188</v>
      </c>
      <c r="D242" s="213" t="s">
        <v>104</v>
      </c>
      <c r="E242" s="2" t="str">
        <f t="shared" si="6"/>
        <v>Rejstřík</v>
      </c>
      <c r="F242" s="2" t="str">
        <f t="shared" si="7"/>
        <v>Rejstřík-XML</v>
      </c>
    </row>
    <row r="243" spans="1:6">
      <c r="A243" s="210">
        <v>30119</v>
      </c>
      <c r="B243" s="211" t="s">
        <v>358</v>
      </c>
      <c r="C243" s="276" t="s">
        <v>188</v>
      </c>
      <c r="D243" s="213" t="s">
        <v>205</v>
      </c>
      <c r="E243" s="2" t="str">
        <f t="shared" si="6"/>
        <v>Rejstřík</v>
      </c>
      <c r="F243" s="2" t="str">
        <f t="shared" si="7"/>
        <v>Rejstřík-XML</v>
      </c>
    </row>
    <row r="244" spans="1:6">
      <c r="A244" s="214">
        <v>30135</v>
      </c>
      <c r="B244" s="207" t="s">
        <v>374</v>
      </c>
      <c r="C244" s="275" t="s">
        <v>188</v>
      </c>
      <c r="D244" s="209" t="s">
        <v>207</v>
      </c>
      <c r="E244" s="2" t="str">
        <f t="shared" si="6"/>
        <v>Rejstřík</v>
      </c>
      <c r="F244" s="2" t="str">
        <f t="shared" si="7"/>
        <v>Rejstřík-XML</v>
      </c>
    </row>
    <row r="245" spans="1:6">
      <c r="A245" s="243">
        <v>30186</v>
      </c>
      <c r="B245" s="244" t="s">
        <v>458</v>
      </c>
      <c r="C245" s="276" t="s">
        <v>188</v>
      </c>
      <c r="D245" s="213" t="s">
        <v>208</v>
      </c>
      <c r="E245" s="2" t="str">
        <f t="shared" si="6"/>
        <v>Rejstřík</v>
      </c>
      <c r="F245" s="2" t="str">
        <f t="shared" si="7"/>
        <v>Rejstřík-XML</v>
      </c>
    </row>
    <row r="246" spans="1:6">
      <c r="A246" s="209">
        <v>30187</v>
      </c>
      <c r="B246" s="207" t="s">
        <v>455</v>
      </c>
      <c r="C246" s="275" t="s">
        <v>188</v>
      </c>
      <c r="D246" s="209" t="s">
        <v>209</v>
      </c>
      <c r="E246" s="2" t="str">
        <f t="shared" si="6"/>
        <v>Rejstřík</v>
      </c>
      <c r="F246" s="2" t="str">
        <f t="shared" si="7"/>
        <v>Rejstřík-XML</v>
      </c>
    </row>
    <row r="247" spans="1:6">
      <c r="A247" s="210">
        <v>30188</v>
      </c>
      <c r="B247" s="211" t="s">
        <v>456</v>
      </c>
      <c r="C247" s="276" t="s">
        <v>188</v>
      </c>
      <c r="D247" s="213" t="s">
        <v>210</v>
      </c>
      <c r="E247" s="2" t="str">
        <f t="shared" si="6"/>
        <v>Rejstřík</v>
      </c>
      <c r="F247" s="2" t="str">
        <f t="shared" si="7"/>
        <v>Rejstřík-XML</v>
      </c>
    </row>
    <row r="248" spans="1:6">
      <c r="A248" s="210">
        <v>50023</v>
      </c>
      <c r="B248" s="211" t="s">
        <v>322</v>
      </c>
      <c r="C248" s="278" t="s">
        <v>211</v>
      </c>
      <c r="D248" s="213" t="s">
        <v>212</v>
      </c>
      <c r="E248" s="2" t="str">
        <f t="shared" si="6"/>
        <v>Rejstřík</v>
      </c>
      <c r="F248" s="2" t="str">
        <f t="shared" si="7"/>
        <v>Rejstřík-XML</v>
      </c>
    </row>
    <row r="249" spans="1:6">
      <c r="A249" s="214">
        <v>50096</v>
      </c>
      <c r="B249" s="207" t="s">
        <v>406</v>
      </c>
      <c r="C249" s="279" t="s">
        <v>211</v>
      </c>
      <c r="D249" s="209" t="s">
        <v>213</v>
      </c>
      <c r="E249" s="2" t="str">
        <f t="shared" si="6"/>
        <v>Rejstřík</v>
      </c>
      <c r="F249" s="2" t="str">
        <f t="shared" si="7"/>
        <v>Rejstřík-XML</v>
      </c>
    </row>
    <row r="250" spans="1:6">
      <c r="A250" s="210">
        <v>60003</v>
      </c>
      <c r="B250" s="211" t="s">
        <v>360</v>
      </c>
      <c r="C250" s="278" t="s">
        <v>211</v>
      </c>
      <c r="D250" s="213" t="s">
        <v>214</v>
      </c>
      <c r="E250" s="2" t="str">
        <f t="shared" si="6"/>
        <v>Rejstřík</v>
      </c>
      <c r="F250" s="2" t="str">
        <f t="shared" si="7"/>
        <v>Rejstřík-XML</v>
      </c>
    </row>
    <row r="251" spans="1:6">
      <c r="A251" s="214">
        <v>60005</v>
      </c>
      <c r="B251" s="207" t="s">
        <v>240</v>
      </c>
      <c r="C251" s="279" t="s">
        <v>211</v>
      </c>
      <c r="D251" s="209" t="s">
        <v>215</v>
      </c>
      <c r="E251" s="2" t="str">
        <f t="shared" si="6"/>
        <v>Rejstřík</v>
      </c>
      <c r="F251" s="2" t="str">
        <f t="shared" si="7"/>
        <v>Rejstřík-XML</v>
      </c>
    </row>
    <row r="252" spans="1:6">
      <c r="A252" s="214">
        <v>10009</v>
      </c>
      <c r="B252" s="207" t="s">
        <v>421</v>
      </c>
      <c r="C252" s="246" t="s">
        <v>216</v>
      </c>
      <c r="D252" s="209" t="s">
        <v>217</v>
      </c>
      <c r="E252" s="2" t="str">
        <f t="shared" si="6"/>
        <v>Rejstřík</v>
      </c>
      <c r="F252" s="2" t="str">
        <f t="shared" si="7"/>
        <v>Rejstřík-XML</v>
      </c>
    </row>
    <row r="253" spans="1:6">
      <c r="A253" s="210">
        <v>10010</v>
      </c>
      <c r="B253" s="211" t="s">
        <v>411</v>
      </c>
      <c r="C253" s="245" t="s">
        <v>216</v>
      </c>
      <c r="D253" s="213" t="s">
        <v>218</v>
      </c>
      <c r="E253" s="2" t="str">
        <f t="shared" si="6"/>
        <v>Rejstřík</v>
      </c>
      <c r="F253" s="2" t="str">
        <f t="shared" si="7"/>
        <v>Rejstřík-XML</v>
      </c>
    </row>
    <row r="254" spans="1:6">
      <c r="A254" s="210">
        <v>10045</v>
      </c>
      <c r="B254" s="207" t="s">
        <v>305</v>
      </c>
      <c r="C254" s="246" t="s">
        <v>216</v>
      </c>
      <c r="D254" s="209" t="s">
        <v>219</v>
      </c>
      <c r="E254" s="2" t="str">
        <f t="shared" si="6"/>
        <v>Rejstřík</v>
      </c>
      <c r="F254" s="2" t="str">
        <f t="shared" si="7"/>
        <v>Rejstřík-XML</v>
      </c>
    </row>
    <row r="255" spans="1:6">
      <c r="A255" s="226"/>
      <c r="B255" s="209"/>
      <c r="C255" s="209"/>
      <c r="D255" s="209"/>
      <c r="E255" s="209"/>
      <c r="F255" s="209"/>
    </row>
    <row r="256" spans="1:6">
      <c r="A256" s="280"/>
      <c r="B256" s="281"/>
      <c r="C256" s="281"/>
      <c r="D256" s="281"/>
      <c r="E256" s="281"/>
    </row>
    <row r="260" spans="1:6">
      <c r="A260" t="s">
        <v>221</v>
      </c>
    </row>
    <row r="261" spans="1:6">
      <c r="A261" t="s">
        <v>222</v>
      </c>
    </row>
    <row r="262" spans="1:6">
      <c r="A262" t="s">
        <v>223</v>
      </c>
    </row>
    <row r="263" spans="1:6">
      <c r="A263" s="282" t="s">
        <v>631</v>
      </c>
      <c r="B263" s="282"/>
      <c r="C263" s="282"/>
      <c r="D263" s="282"/>
      <c r="E263" s="282"/>
      <c r="F263" s="282"/>
    </row>
    <row r="264" spans="1:6">
      <c r="A264" s="1" t="s">
        <v>632</v>
      </c>
      <c r="B264" s="1"/>
      <c r="C264" s="1"/>
      <c r="D264" s="1"/>
      <c r="E264" s="1"/>
      <c r="F264" s="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3:U4"/>
  <sheetViews>
    <sheetView workbookViewId="0">
      <selection activeCell="A3" sqref="A3"/>
    </sheetView>
  </sheetViews>
  <sheetFormatPr defaultRowHeight="15"/>
  <cols>
    <col min="1" max="1" width="14" bestFit="1" customWidth="1"/>
    <col min="2" max="2" width="24.28515625" bestFit="1" customWidth="1"/>
    <col min="3" max="3" width="19.5703125" bestFit="1" customWidth="1"/>
    <col min="4" max="4" width="15.5703125" bestFit="1" customWidth="1"/>
    <col min="5" max="5" width="16.140625" bestFit="1" customWidth="1"/>
    <col min="6" max="6" width="16.5703125" bestFit="1" customWidth="1"/>
    <col min="7" max="7" width="16.28515625" bestFit="1" customWidth="1"/>
    <col min="8" max="8" width="18.42578125" bestFit="1" customWidth="1"/>
    <col min="9" max="9" width="15.5703125" bestFit="1" customWidth="1"/>
    <col min="10" max="10" width="12.7109375" bestFit="1" customWidth="1"/>
    <col min="11" max="11" width="11.42578125" bestFit="1" customWidth="1"/>
    <col min="12" max="12" width="32.7109375" bestFit="1" customWidth="1"/>
    <col min="13" max="13" width="14.5703125" bestFit="1" customWidth="1"/>
    <col min="14" max="14" width="17" bestFit="1" customWidth="1"/>
    <col min="15" max="15" width="12.5703125" bestFit="1" customWidth="1"/>
    <col min="16" max="17" width="16.7109375" bestFit="1" customWidth="1"/>
    <col min="18" max="18" width="19.42578125" bestFit="1" customWidth="1"/>
    <col min="19" max="19" width="17.85546875" bestFit="1" customWidth="1"/>
    <col min="20" max="20" width="22.42578125" bestFit="1" customWidth="1"/>
    <col min="21" max="21" width="18.7109375" bestFit="1" customWidth="1"/>
  </cols>
  <sheetData>
    <row r="3" spans="1:21">
      <c r="A3" t="s">
        <v>777</v>
      </c>
      <c r="B3" t="s">
        <v>774</v>
      </c>
      <c r="C3" t="s">
        <v>775</v>
      </c>
      <c r="D3" t="s">
        <v>776</v>
      </c>
      <c r="E3" t="s">
        <v>778</v>
      </c>
      <c r="F3" t="s">
        <v>782</v>
      </c>
      <c r="G3" t="s">
        <v>779</v>
      </c>
      <c r="H3" t="s">
        <v>780</v>
      </c>
      <c r="I3" t="s">
        <v>783</v>
      </c>
      <c r="J3" t="s">
        <v>784</v>
      </c>
      <c r="K3" t="s">
        <v>785</v>
      </c>
      <c r="L3" t="s">
        <v>781</v>
      </c>
      <c r="M3" t="s">
        <v>786</v>
      </c>
      <c r="N3" t="s">
        <v>787</v>
      </c>
      <c r="O3" t="s">
        <v>788</v>
      </c>
      <c r="P3" t="s">
        <v>789</v>
      </c>
      <c r="Q3" t="s">
        <v>790</v>
      </c>
      <c r="R3" t="s">
        <v>791</v>
      </c>
      <c r="S3" t="s">
        <v>792</v>
      </c>
      <c r="T3" t="s">
        <v>793</v>
      </c>
      <c r="U3" t="s">
        <v>773</v>
      </c>
    </row>
    <row r="4" spans="1:21">
      <c r="A4" s="3">
        <v>23</v>
      </c>
      <c r="B4" s="3">
        <v>2</v>
      </c>
      <c r="C4" s="3">
        <v>3</v>
      </c>
      <c r="D4" s="3">
        <v>1</v>
      </c>
      <c r="E4" s="3">
        <v>2</v>
      </c>
      <c r="F4" s="3"/>
      <c r="G4" s="3">
        <v>2</v>
      </c>
      <c r="H4" s="3">
        <v>2</v>
      </c>
      <c r="I4" s="3"/>
      <c r="J4" s="3"/>
      <c r="K4" s="3"/>
      <c r="L4" s="3">
        <v>1</v>
      </c>
      <c r="M4" s="3"/>
      <c r="N4" s="3">
        <v>1</v>
      </c>
      <c r="O4" s="3"/>
      <c r="P4" s="3"/>
      <c r="Q4" s="3">
        <v>1</v>
      </c>
      <c r="R4" s="3">
        <v>1</v>
      </c>
      <c r="S4" s="3">
        <v>3</v>
      </c>
      <c r="T4" s="3">
        <v>4</v>
      </c>
      <c r="U4" s="3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Přehled</vt:lpstr>
      <vt:lpstr>Odvody, členové</vt:lpstr>
      <vt:lpstr>Odvody kraje</vt:lpstr>
      <vt:lpstr>Počty členů</vt:lpstr>
      <vt:lpstr>Přezdívky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AVZO</dc:creator>
  <cp:lastModifiedBy>AVZO</cp:lastModifiedBy>
  <cp:lastPrinted>2019-11-20T08:11:48Z</cp:lastPrinted>
  <dcterms:created xsi:type="dcterms:W3CDTF">2017-12-11T13:24:56Z</dcterms:created>
  <dcterms:modified xsi:type="dcterms:W3CDTF">2021-01-08T11:12:23Z</dcterms:modified>
</cp:coreProperties>
</file>